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GELIRTABLOSU" sheetId="1" r:id="rId1"/>
  </sheets>
  <definedNames>
    <definedName name="_xlnm.Print_Area" localSheetId="0">'GELIRTABLOSU'!$A$1:$C$528</definedName>
  </definedNames>
  <calcPr fullCalcOnLoad="1"/>
</workbook>
</file>

<file path=xl/comments1.xml><?xml version="1.0" encoding="utf-8"?>
<comments xmlns="http://schemas.openxmlformats.org/spreadsheetml/2006/main">
  <authors>
    <author>mustafa.hamamcioglu</author>
  </authors>
  <commentList>
    <comment ref="B5" authorId="0">
      <text>
        <r>
          <rPr>
            <b/>
            <sz val="8"/>
            <rFont val="Tahoma"/>
            <family val="2"/>
          </rPr>
          <t>mustafa.hamamcioglu: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LÜTFEN ŞİRKET ÜNVANINI GİRİNİZ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mustafa.hamamcioglu:
</t>
        </r>
        <r>
          <rPr>
            <b/>
            <sz val="8"/>
            <color indexed="10"/>
            <rFont val="Tahoma"/>
            <family val="2"/>
          </rPr>
          <t>LÜTFEN ŞİRKET KODUNU GİRİNİZ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<sst xmlns="http://schemas.openxmlformats.org/spreadsheetml/2006/main" count="612" uniqueCount="371">
  <si>
    <t>LÜTFEN DİPNOTLARI ve AÇIKLAMALARI OKUYUNUZ</t>
  </si>
  <si>
    <t>Tablo Adı</t>
  </si>
  <si>
    <t>GELİR TABLOSU</t>
  </si>
  <si>
    <t>Tablo Kodu</t>
  </si>
  <si>
    <t>Şirket Ünvanı</t>
  </si>
  <si>
    <t>Şirket Kodu</t>
  </si>
  <si>
    <t>Yıl (YYYY)</t>
  </si>
  <si>
    <t>Tablonun Müsteşarlıkça Sisteme(Portala) Yüklendiği Tarih</t>
  </si>
  <si>
    <t>Şirketlerce Tablonun Sisteme(Portala) Yüklenebileceği Son Gün</t>
  </si>
  <si>
    <t>Frekans</t>
  </si>
  <si>
    <t>HESAP KODU</t>
  </si>
  <si>
    <t>HESAP ADI</t>
  </si>
  <si>
    <t>YANGIN</t>
  </si>
  <si>
    <t>KAR KAYBI</t>
  </si>
  <si>
    <t>ZORUNLU DEPREM</t>
  </si>
  <si>
    <t>EMTEA</t>
  </si>
  <si>
    <t>KIYMET</t>
  </si>
  <si>
    <t>TEKNE</t>
  </si>
  <si>
    <t>RAYLI ARAÇLAR GENEL</t>
  </si>
  <si>
    <t>ZORUNLU KARAYOLU TASIMACILIK MALI SORUMLULUK</t>
  </si>
  <si>
    <t>ZORUNLU TRAFİK</t>
  </si>
  <si>
    <t>MOTORLU KARA TAŞIT. ARAÇ. İHTİYARİ MALİ SORUMLULUK</t>
  </si>
  <si>
    <t>MOTORLU KARA TAŞITLARI ARAÇ. KASKO</t>
  </si>
  <si>
    <t>OTOBÜS ZORUNLU KOLTUK FERDİ KAZA</t>
  </si>
  <si>
    <t>İŞVEREN MALİ SORUMLULUK</t>
  </si>
  <si>
    <t>ÜÇÜNCÜ ŞAHISLARA KARŞI MALİ SORUMLULUK</t>
  </si>
  <si>
    <t>ASANSÖR KAZA ÜÇÜNCÜ ŞAHISLARA KARŞI MALİ SORUMLULUK</t>
  </si>
  <si>
    <t>CAM KIRILMASI</t>
  </si>
  <si>
    <t>HIRSIZLIK</t>
  </si>
  <si>
    <t>TÜPGAZ ZORUNLU SORUMLULUK</t>
  </si>
  <si>
    <t>TEHLİKE MADDELER ZORUNLU SORUMLULUK</t>
  </si>
  <si>
    <t>UÇAK TEKNE</t>
  </si>
  <si>
    <t>UÇAK MALİ MESULİYET</t>
  </si>
  <si>
    <t>UÇAK YOLCU KAZA</t>
  </si>
  <si>
    <t>ÖZEL GÜVENLİK MALİ SORUMLULUK</t>
  </si>
  <si>
    <t>ZORUNLU SERTİFİKA MALİ SORUMLULUK</t>
  </si>
  <si>
    <t>MESLEKİ SORUMLULUK</t>
  </si>
  <si>
    <t>KIYI TESİSLERİ DENİZ KİRLİLİĞİ ZORUNLU MALİ SORUMLULUK</t>
  </si>
  <si>
    <t>TEKNE SORUMLULUK</t>
  </si>
  <si>
    <t>EMNİYETİ SUİSTİMAL GENEL</t>
  </si>
  <si>
    <t>MOTORLU KARA TAŞITLARI DIŞINDAKİ KARA TAŞITLARI</t>
  </si>
  <si>
    <t>NEHİR ARAÇLARI</t>
  </si>
  <si>
    <t>GÖL ARAÇLARI</t>
  </si>
  <si>
    <t>İHTİYARİ DEPREM</t>
  </si>
  <si>
    <t>SEL</t>
  </si>
  <si>
    <t>DEPREM VE SEL DIŞINDAKİ DOĞAL AFETLER</t>
  </si>
  <si>
    <t>NÜKLEER ENERJİ</t>
  </si>
  <si>
    <t>TOPRAK KAYMASI</t>
  </si>
  <si>
    <t>TASİTLİ KREDİ</t>
  </si>
  <si>
    <t>UZUN VADELİ KONUT KREDİSİ</t>
  </si>
  <si>
    <t>TARIM KREDİSİ</t>
  </si>
  <si>
    <t>İSTİHDAM</t>
  </si>
  <si>
    <t>GELİR YETERSİZLİĞİ</t>
  </si>
  <si>
    <t>FERDİ KAZA</t>
  </si>
  <si>
    <t>HAVA ŞARTLARI</t>
  </si>
  <si>
    <t>GENEL GİDERLER</t>
  </si>
  <si>
    <t>BEKLENMEYEN TİCARİ GİDERLER</t>
  </si>
  <si>
    <t>KREDİ</t>
  </si>
  <si>
    <t>İHRACAT KREDİ</t>
  </si>
  <si>
    <t>PİYASA DEĞERİNDEKİ KAYIP</t>
  </si>
  <si>
    <t>KİRA VE GELİR KAYBI</t>
  </si>
  <si>
    <t>DİĞER FİNANSAL KAYIPLAR</t>
  </si>
  <si>
    <t>HUKUKSAL KORUMA</t>
  </si>
  <si>
    <t>PATLAMA</t>
  </si>
  <si>
    <t>MAKİNE KIRILMASI</t>
  </si>
  <si>
    <t>MONTAJ</t>
  </si>
  <si>
    <t>İNŞAAT</t>
  </si>
  <si>
    <t>ELEKTRONİK CİHAZ</t>
  </si>
  <si>
    <t>YAPI DENETİMİ ZORUNLU MALİ SORUMLULUK</t>
  </si>
  <si>
    <t>DOLU SERA</t>
  </si>
  <si>
    <t>DEVLET DESTEKLİ SERA</t>
  </si>
  <si>
    <t>DEVLET DESTEKLİ BİTKİSEL ÜRÜN</t>
  </si>
  <si>
    <t>DEVLET DESTEKLİ SU ÜRÜNLERİ</t>
  </si>
  <si>
    <t>DEVLET DESTEKLİ HAYVAN HAYAT</t>
  </si>
  <si>
    <t>HAYVAN HAYAT</t>
  </si>
  <si>
    <t>KÜMES HAYVAN HAYAT</t>
  </si>
  <si>
    <t>DEVLET DESTEKLİ KÜMES HAYVAN. HAYAT</t>
  </si>
  <si>
    <t>HASTALIK</t>
  </si>
  <si>
    <t>SAĞLIK</t>
  </si>
  <si>
    <t>SEYAHAT SAĞLIK</t>
  </si>
  <si>
    <t>DESTEK GENEL</t>
  </si>
  <si>
    <t>UZUN SÜRELİ FERDİ KAZA</t>
  </si>
  <si>
    <t>İRAT ÖDEMELERİ</t>
  </si>
  <si>
    <t>DİĞERLERİ</t>
  </si>
  <si>
    <t>EVLİLİK/DOĞUM SİGORTASI</t>
  </si>
  <si>
    <t>YATIRIM FONLU SİGORTALAR</t>
  </si>
  <si>
    <t>SERMAYE İTFA SİGORTASI</t>
  </si>
  <si>
    <t>FON YÖNETİM SİGORTASI</t>
  </si>
  <si>
    <t xml:space="preserve">Hayat Dışı Teknik Gelir </t>
  </si>
  <si>
    <t>Yazılan Primler  (Reasürör Payı Düşülmüş Olarak)</t>
  </si>
  <si>
    <t>Brüt Yazılan Primler (+/-)</t>
  </si>
  <si>
    <t>Reasüröre Devredilen Primler (+/-)</t>
  </si>
  <si>
    <t>Kaz. Primler Kar. Değ. (Reasürör Payı Ve Devreden Kısım Düşülmüş Olarak) (+/-)</t>
  </si>
  <si>
    <t>Brüt Kaz. Primler Kar. Değ. (Devreden Kısım Düşülmüş)</t>
  </si>
  <si>
    <t>Kazanılmamış Primler Karşılığı (+/-)</t>
  </si>
  <si>
    <t>Devreden Kazanılmamış Primler Karşılığı (+/-)</t>
  </si>
  <si>
    <t>Brüt Kaz.Primler Kar. Değ. Reasürör Payı (Devreden Kısım Düşülmüş)</t>
  </si>
  <si>
    <t>Kazanılmamış Prımler Karşılığında Reasürör Payı (+/-)</t>
  </si>
  <si>
    <t>Devreden Kazanılmamış Primler Karşılığında Reasürör Payı (+/-)</t>
  </si>
  <si>
    <t>Devam Eden Riskler Kar. Değ. (Rea.Payı Ve Dev. Kısım Düş.Olarak) (+/-)</t>
  </si>
  <si>
    <t>Brüt Devam Eden Riskler Karşılığında Değişim (Devreden Kısım Düşülmüş)</t>
  </si>
  <si>
    <t>Devam Eden Riskler Karşılığı (-)</t>
  </si>
  <si>
    <t>Devreden Devam Eden Riskler Karşılığı (+)</t>
  </si>
  <si>
    <t>Brüt Devam Eden Riskler Kar. Değ. Reasürör Payı (Dev. Kısım Düşülmüş)</t>
  </si>
  <si>
    <t>Devam Eden Riskler Karşılığında Reasürör Payı (+)</t>
  </si>
  <si>
    <t>Devreden Devam Eden Riskler Karşılığında Reasürör Payı (-)</t>
  </si>
  <si>
    <t xml:space="preserve">Teknik Olmayan Bölümden Aktarılan Yatırım Gelirleri </t>
  </si>
  <si>
    <t xml:space="preserve">Finansal Yatırımlardan Elde Edilen Gelirler </t>
  </si>
  <si>
    <t xml:space="preserve">Hisse Senetlerı Ve Dığer Değışken Getırılı Menkul Kıymetler </t>
  </si>
  <si>
    <t xml:space="preserve">Hazine Bonoları </t>
  </si>
  <si>
    <t xml:space="preserve">Devlet Tahvilleri </t>
  </si>
  <si>
    <t xml:space="preserve">Özel Sektör Bonoları </t>
  </si>
  <si>
    <t xml:space="preserve">Diğer Sabit Getirili Menkul Kıymetler </t>
  </si>
  <si>
    <t xml:space="preserve">Yatırım Fonu Katılma Belgeleri </t>
  </si>
  <si>
    <t xml:space="preserve">Repo İşlemlerine Konu Olan Finansal Varlıklar </t>
  </si>
  <si>
    <t>Vadeli Mevduat Hesabı</t>
  </si>
  <si>
    <t>Diğer Finansal Varlıklar</t>
  </si>
  <si>
    <t xml:space="preserve">Finansal Yatırımların Nakde Çevrilmesinden Elde Edilen Karlar </t>
  </si>
  <si>
    <t>Diğer Sabit Getirili Menkul Kıymetler</t>
  </si>
  <si>
    <t xml:space="preserve">Finansal Yatırımların Değerlemesi </t>
  </si>
  <si>
    <t xml:space="preserve">Hısse Senetlerı Ve Dığer Değışken Getırılı Menkul Kıymetler </t>
  </si>
  <si>
    <t>Kambiyo Karları</t>
  </si>
  <si>
    <t xml:space="preserve">İştiraklerden Gelirler </t>
  </si>
  <si>
    <t xml:space="preserve">Temettü </t>
  </si>
  <si>
    <t xml:space="preserve">Diğer </t>
  </si>
  <si>
    <t xml:space="preserve">Bağlı Ortaklıklar Ve Müşterek Yönetime Tabi Teşebbüslerden Gelirler </t>
  </si>
  <si>
    <t xml:space="preserve">Arazi, Arsa İle Binalardan Elde Edilen Gelirler </t>
  </si>
  <si>
    <t xml:space="preserve">Kira </t>
  </si>
  <si>
    <t xml:space="preserve">Satış Karı </t>
  </si>
  <si>
    <t xml:space="preserve">Değerleme Artışları </t>
  </si>
  <si>
    <t xml:space="preserve">Türev Ürünlerden Elde Edilen Gelirler </t>
  </si>
  <si>
    <t xml:space="preserve">Diğer Yatırımlar </t>
  </si>
  <si>
    <t xml:space="preserve">Düzenli Gelirler </t>
  </si>
  <si>
    <t xml:space="preserve">Nakde Çevrimden Elde Edilen Gelirler </t>
  </si>
  <si>
    <t>Diğer Teknik Gelirler (Reasürör Payı Düşülmüş Olarak)</t>
  </si>
  <si>
    <t>Brüt Diğer Teknik Gelirler (+/-)</t>
  </si>
  <si>
    <t>Brüt Dığer Teknık Gelırler Reasürör Payı (+/-)</t>
  </si>
  <si>
    <t>Hayat Dışı Teknik Gider (-)</t>
  </si>
  <si>
    <t>Ödenen Hasarlar (Reasürör Payı Düşülmüş Olarak)</t>
  </si>
  <si>
    <t>Brüt Ödenen Hasarlar (+/-)</t>
  </si>
  <si>
    <t>Ödenen Hasarlarda Reasürör Payı (+/-)</t>
  </si>
  <si>
    <t>Muallak Has.Karşılığında Değ. (Rea. Payı Ve Dev. Kısım Düş. Olarak) (+/-)</t>
  </si>
  <si>
    <t>Brüt Muallak Hasarlar Karşılığında Değişim (Devreden Kısım Düşülmüş)</t>
  </si>
  <si>
    <t>Muallak Hasarlar Karşılığı (+/-)</t>
  </si>
  <si>
    <t>Devreden Muallak Hasarlar Karşılığı (+/-)</t>
  </si>
  <si>
    <t xml:space="preserve">Brüt Muallak Has. Kar. Değişim Reasürör Payı (Dev. Kısım Düşülmüş) </t>
  </si>
  <si>
    <t>Muallak Hasarlar Karşılığında Reasürör Payı (+/-)</t>
  </si>
  <si>
    <t>Devreden Muallak Hasarlar Karşılığında Reasürör Payı (+/-)</t>
  </si>
  <si>
    <t>İkramiye Ve İndirimler Kar. Değ. (Rea.Payı Ve Dev. Kısım Düş. Olarak) (+/-)</t>
  </si>
  <si>
    <t>Brüt İkramiye Ve İndirimler Kar. Değ. (Devreden Kısım Düşülmüş)</t>
  </si>
  <si>
    <t>İkramiye Ve İndirimler Karşılığı (-)</t>
  </si>
  <si>
    <t>Devreden İkramiye Ve İndirimler Karşılığı (+)</t>
  </si>
  <si>
    <t>Brüt İkramiye Ve İnd. Kar. Değ. Reasürör Payı(Devreden Kısım Düşülmüş)</t>
  </si>
  <si>
    <t>İkramiye Ve İndırımler Karşılığında Reasürör Payı (+)</t>
  </si>
  <si>
    <t>Devreden İkramiye Ve İndirimler Karşılığında Reasürör Payı (-)</t>
  </si>
  <si>
    <t>Diğer Teknik Kar. Değişim (Rea.Payı Ve Dev. Kısım Düşülmüş Olarak) (+/-)</t>
  </si>
  <si>
    <t>Dengeleme Kar. Değişim (Rea. Payı Ve Devreden Kısım Düş. Olarak) (+/-)</t>
  </si>
  <si>
    <t>Brüt  Dengeleme Karşılıklarında Değişim (Dev. Kısım Düşülmüş)</t>
  </si>
  <si>
    <t>Brüt Dengeleme Karşılığı Değ. Reasürör Payı (Devreden Kısım Düşülmüş)</t>
  </si>
  <si>
    <t>Mali Riskler Kar. Değ. (Reasürör Payı Ve Dev. Kısım Düşülmüş Olarak) (+/-)</t>
  </si>
  <si>
    <t>Brüt Mali Riskler Kar. Değişim (Devreden Kısım Düşülmüş)</t>
  </si>
  <si>
    <t>Brüt Mali Riskler Kar. Değişiminde Reasürör Payı (Dev. Kısım Düşülmüş)</t>
  </si>
  <si>
    <t>Diğer Çeşitli Kar. Değ. (Reasürör Payı Ve Dev. Kısım Düşülmüş Olarak) (+/-)</t>
  </si>
  <si>
    <t>Brüt Diğer Çeşitli Karşılıklarda Değişim (Devreden Kısım Düşülmüş)</t>
  </si>
  <si>
    <t>Brüt Diğer Çeşitli Karşılıklar Değ. Reasürör Payı (Dev. Kısım Düşülmüş)</t>
  </si>
  <si>
    <t>Faaliyet Giderleri (-)</t>
  </si>
  <si>
    <t>Üretim Komisyonu Giderleri (+/-)</t>
  </si>
  <si>
    <t>Personele İlişkin Giderler(-)</t>
  </si>
  <si>
    <t>Yönetim Giderleri (-)</t>
  </si>
  <si>
    <t>Araştırma Ve Geliştirme Giderleri (-)</t>
  </si>
  <si>
    <t>Pazarlama Ve Satış Giderleri (-)</t>
  </si>
  <si>
    <t>Dışarıdan Sağlanan Fayda Ve Hizmet Giderleri(-)</t>
  </si>
  <si>
    <t>Reasürans Komisyonları (+/-)</t>
  </si>
  <si>
    <t>Diğer Faaliyet Giderleri (+/-)</t>
  </si>
  <si>
    <t xml:space="preserve">Hayat Teknik Gelir </t>
  </si>
  <si>
    <t>Yazılan Primler (Reasürör Payı Düşülmüş Olarak)</t>
  </si>
  <si>
    <t>Kazanılmamış Prim. Kar. Değ. (Rea. Payı Ve Dev. Kısım Düş. Olarak) (+/-)</t>
  </si>
  <si>
    <t>Brüt Kazanılmamış Prim. Karşılığında Değişim (Devreden Kısım Düşülmüş)</t>
  </si>
  <si>
    <t>Brüt Kazanılmamış Prim. Karşılığı Değ. Reasürör Payı (Dev. Kısım Düşülmüş)</t>
  </si>
  <si>
    <t>Devam Eden Ris. Kar. Değ. (Reasürör Payı Ve Dev. Kısım Düş. Olarak) (+/-)</t>
  </si>
  <si>
    <t>Brüt Devam Eden Ris.Karşılığı Değ. Reasürör Payı (Dev. Kısım Düşülmüş)</t>
  </si>
  <si>
    <t xml:space="preserve">Hayat Branşı Yatırım Geliri </t>
  </si>
  <si>
    <t xml:space="preserve">Hisse Senetleri Ve Diğer Değişken Getirili Menkul Kıymetler </t>
  </si>
  <si>
    <t xml:space="preserve">Hisse Senetlerı Ve Diğer Değişken Getirili Menkul Kıymetler </t>
  </si>
  <si>
    <t>Repo İşlemlerine Konu Olan Finansal Varlıklar</t>
  </si>
  <si>
    <t xml:space="preserve">Kambiyo Karları </t>
  </si>
  <si>
    <t>Değerleme Artışları</t>
  </si>
  <si>
    <t>Yatırımlardaki Gerçekleşmemiş Karlar</t>
  </si>
  <si>
    <t>Brüt Diğer Teknık Gelirler Reasürör Payı (+/-)</t>
  </si>
  <si>
    <t>Hayat Teknik Gider (-)</t>
  </si>
  <si>
    <t>Ödenen Tazminatlar (Reasürör Payı Düşülmüş Olarak) (-)</t>
  </si>
  <si>
    <t>Brüt Ödenen Tazminatlar (+/-)</t>
  </si>
  <si>
    <t>Brüt Ödenen Tazminatlarda Reasürör Payı (+/-)</t>
  </si>
  <si>
    <t>Muallak Taz. Kar. Değ. (Reasürör Payı Ve Dev. Kısım Düşülmüş Olarak) (+/-)</t>
  </si>
  <si>
    <t>Brüt Muallak Tazminatlar Karşılığında Değişim (Devreden Kısım Düşülmüş)</t>
  </si>
  <si>
    <t>Muallak Tazminatlar Karşılığı (+/-)</t>
  </si>
  <si>
    <t>Devreden Muallak Tazminatlar Karşılığı (+/-)</t>
  </si>
  <si>
    <t>Brüt Muallak Taz. Karşılığında Değ. Rea. Payı (Devreden Kısım Düşülmüş)</t>
  </si>
  <si>
    <t>Muallak Tazminatlar Karşılığında Reasürör Payı (+/-)</t>
  </si>
  <si>
    <t>Devreden Muallak Tazminatlar Karşılığında Reasürör Payı (+/-)</t>
  </si>
  <si>
    <t>İkramiye Ve İnd. Kar. Değ. (ReaS. Payı Ve Dev. Kısım Düşülmüş Olarak) (+/-)</t>
  </si>
  <si>
    <t>Brüt İkramiye Ve İndirimler Karşılığında Değişim (Dev.Kısım Düşülmüş)</t>
  </si>
  <si>
    <t>Brüt İkramiye Ve İnd. Karşılığı Değ. Reas.Payı (Devreden Kısım Düşülmüş)</t>
  </si>
  <si>
    <t>Hayat Matematik Kar. Değ. (Reas. Payı Ve Dev. Kısım Düşülmüş Olarak) (+/-)</t>
  </si>
  <si>
    <t>Brüt Hayat Mat. Karşılığında Değişim (Devreden Kısım Düşülmüş)</t>
  </si>
  <si>
    <t>Hayat Matematik Karşılığı (-)</t>
  </si>
  <si>
    <t>Devreden Hayat Matematik Karşılığı (+)</t>
  </si>
  <si>
    <t>Brüt Hayat Mat. Kar.Değ. Reasürör Payı (Devreden Kısım Düşülmüş)</t>
  </si>
  <si>
    <t>Hayat Matematık Karşılığında Reasürör Payı (+)</t>
  </si>
  <si>
    <t>Devreden Hayat Matematik Karşılığında Reasürör Payı (-)</t>
  </si>
  <si>
    <t>Yat.Ris.Hay.Sig.Pol.Sah.Ait.Pol.İç.Ayr.Kar.Değ.(Rea.Payı-Dev.Kıs.Düş.Ol.)(+/-)</t>
  </si>
  <si>
    <t>Brüt Yat. Ris. Hay.Sig.Pol. Sah. Ait Pol. İçin Ayr.Kar. Değ. (Dev. Kısım Düş.)</t>
  </si>
  <si>
    <t>Yat.Riski Hay. Sigortası Poliçe Sah. Ait Poliçeler İçin Ayrılan Karşılık (-)</t>
  </si>
  <si>
    <t>Dev. Yat. Riski Hay. Sigortası Pol. Sah. Ait Poliçeler İçin Ayrılan Karşılık (+)</t>
  </si>
  <si>
    <t>BrütYat.Ris.Hay.Sig.Pol.Sah.Ait.Pol. İçin Ayr.Kar.Değ.Rea.Pay.(Dev.Kıs.Düş.)</t>
  </si>
  <si>
    <t>Yat. Riski Hay. Sig.Poliçe Sah. Ait Pol. İçin Ayrılan Kar. Reasürör Payı (+)</t>
  </si>
  <si>
    <t>Dev. Yat. Riski Hay. Sig. Poliçe Sah. Ait Pol. İçin Ayrılan Kar. Rea. Payı (-)</t>
  </si>
  <si>
    <t>Diğer Tek. Kar.Değişim (Reasürör Payı Ve Dev. Kısım Düşülmüş Olarak) (+/-)</t>
  </si>
  <si>
    <t>Dengeleme Kar. Değişim (Rea.Pay Ve Devreden Kısım Düş. Olarak) (+/-)</t>
  </si>
  <si>
    <t>Brüt  Dengeleme Karşılıklarında Değişim (Devreden Kısım Düşülmüş)</t>
  </si>
  <si>
    <t>Brüt Den. Kar.Değişiminde Reasürör Payı (Devreden Kısım Düşülmüş)</t>
  </si>
  <si>
    <t>Mali Riskler Kar. Değişim (Reasürör Payı Ve Dev. Kısım Düşülmüş Ol.) (+/-)</t>
  </si>
  <si>
    <t>Brüt Mali Riskler Karşılığında Değişim (Devreden Kısım Düşülmüş)</t>
  </si>
  <si>
    <t>Brüt Mali Ris. Kar.Değ. Reasürör Payı (Devreden Kısım Düşülmüş)</t>
  </si>
  <si>
    <t>Diğ. Çeşitli Kar. Değ. (Reasürör Payı Ve Dev. Kısım Düşülmüş Olarak) (+/-)</t>
  </si>
  <si>
    <t>Brüt Diğ. Çeşitli Kar. Değ. Reasürör Payı (Devreden Kısım Düşülmüş)</t>
  </si>
  <si>
    <t>Personele İlişkin Giderler (-)</t>
  </si>
  <si>
    <t>Dışarıdan Sağlanan Fayda Ve Hizmet Giderleri (-)</t>
  </si>
  <si>
    <t>Yatırım Giderleri (-)</t>
  </si>
  <si>
    <t>Yatırım Yönetim Giderleri – Faiz Dahil (-)</t>
  </si>
  <si>
    <t>Yatırımların Değerlemesi (-)</t>
  </si>
  <si>
    <t>Yatırımların Nakde Çevrilmesi Sonucunda Oluşan Zararlar (-)</t>
  </si>
  <si>
    <t>Kambiyo Zararları (-)</t>
  </si>
  <si>
    <t>Diğer Yatırım Giderleri (-)</t>
  </si>
  <si>
    <t>Yatırımlardaki Gerçekleşmemiş Zararlar (-)</t>
  </si>
  <si>
    <t>Teknik Olmayan Bölüme Aktarılan Yatırım Gelirleri (-)</t>
  </si>
  <si>
    <t>Finansal Yatırımlardan Elde Edilen Gelirler (-)</t>
  </si>
  <si>
    <t>Hisse Senetleri Ve Diğer Değişken Getirili Menkul Kıymetler (-)</t>
  </si>
  <si>
    <t>Hazine Bonoları (-)</t>
  </si>
  <si>
    <t>Devlet Tahvilleri (-)</t>
  </si>
  <si>
    <t>Özel Sektör Bonoları (-)</t>
  </si>
  <si>
    <t>Diğer Sabit Getirili Menkul Kıymetler (-)</t>
  </si>
  <si>
    <t>Yatırım Fonu Katılma Belgeleri (-)</t>
  </si>
  <si>
    <t xml:space="preserve">Repo İşlemlerine Konu Olan Finansal Varlıklar (-) </t>
  </si>
  <si>
    <t>Vadeli Mevduat Hesabı (-)</t>
  </si>
  <si>
    <t>Diğer Finansal Varlıklar (-)</t>
  </si>
  <si>
    <t>Finansal Yatırımların Nakde Çevrilmesinden Elde Edilen Karlar (-)</t>
  </si>
  <si>
    <t>Repo İşlemlerine Konu Olan Finansal Varlıklar (-)</t>
  </si>
  <si>
    <t>Finansal Yatırımların Değerlemesi (-)</t>
  </si>
  <si>
    <t>Hisse Senetleri Ve Diğer Değışken Getırılı Menkul Kıymetler (-)</t>
  </si>
  <si>
    <t>Kambiyo Karları (-)</t>
  </si>
  <si>
    <t>İştiraklerden Gelirler (-)</t>
  </si>
  <si>
    <t>Temettü (-)</t>
  </si>
  <si>
    <t>Diğer (-)</t>
  </si>
  <si>
    <t>Bağlı Ortaklıklar Ve Müşterek Yönetime Tabi Teşebbüslerden Gelirler (-)</t>
  </si>
  <si>
    <t>Arazi, Arsa İle Binalardan Elde Edilen Gelirler (-)</t>
  </si>
  <si>
    <t>Kira (-)</t>
  </si>
  <si>
    <t>Satış Karı (-)</t>
  </si>
  <si>
    <t>Değerleme Artışları(-)</t>
  </si>
  <si>
    <t>Türev Ürünlerden Elde Edilen Gelirler (-)</t>
  </si>
  <si>
    <t>Diğer Yatırımlar (-)</t>
  </si>
  <si>
    <t>Düzenli Gelirler (-)</t>
  </si>
  <si>
    <t>Nakde Çevrimden Elde Edilen Gelirler (-)</t>
  </si>
  <si>
    <t>Değerleme Artışları (-)</t>
  </si>
  <si>
    <t>Emeklilik Teknik Gelir</t>
  </si>
  <si>
    <t xml:space="preserve">Fon İşletim Gelirleri </t>
  </si>
  <si>
    <t>Yönetim Gideri Kesintisi</t>
  </si>
  <si>
    <t>Giriş Aidatı Gelirleri</t>
  </si>
  <si>
    <t>Ara Verme Halinde Yönetim Gideri Kesintisi</t>
  </si>
  <si>
    <t xml:space="preserve">Özel Hizmet Gideri Kesintisi </t>
  </si>
  <si>
    <t>Sermaye Tahsis Avansı Değer Artış Gelirleri</t>
  </si>
  <si>
    <t xml:space="preserve">Diğer Teknik Gelirler </t>
  </si>
  <si>
    <t>Emeklilik Teknik Gider(-)</t>
  </si>
  <si>
    <t>Fon İşletim Giderleri(-)</t>
  </si>
  <si>
    <t>Sermaye Tahsis Avansları Değer Azalış Giderleri(-)</t>
  </si>
  <si>
    <t>Üretim Komisyonu Giderleri (-)</t>
  </si>
  <si>
    <t>Dışarıdan Sağlanan Fayda Ve Hizmet  Giderleri (-)</t>
  </si>
  <si>
    <t>Diğer Teknik Giderler (-)</t>
  </si>
  <si>
    <t>Yatırım Gelirleri</t>
  </si>
  <si>
    <t xml:space="preserve">Repo İşlemlerine Konu Olan Finansal Varlıklar  </t>
  </si>
  <si>
    <t xml:space="preserve">Vadeli Mevduat Hesabı </t>
  </si>
  <si>
    <t xml:space="preserve">Diğer Finansal Varlıklar </t>
  </si>
  <si>
    <t xml:space="preserve"> Repo İşlemlerine Konu Olan Finansal Varlıklar </t>
  </si>
  <si>
    <t xml:space="preserve">Hayat Teknik Bölümünden Aktarılan Yatırım Gelirleri </t>
  </si>
  <si>
    <t xml:space="preserve">Repo İşlemlerine Konu Olan Finansal Varlıklar     </t>
  </si>
  <si>
    <t xml:space="preserve">Hazıne Bonoları </t>
  </si>
  <si>
    <t xml:space="preserve">Devlet Tahvıllerı </t>
  </si>
  <si>
    <t>Dığer Sabıt Getırılı Menkul Kıymetler</t>
  </si>
  <si>
    <t>Bağlı Ortaklıklar Ve Müşterek Yönetime Tabi Teşebbüslerden Gelirler</t>
  </si>
  <si>
    <t>Yatırımlar Değer Azalışları (-)</t>
  </si>
  <si>
    <t>Hayat Dışı Teknik Bölümüne Aktarılan Yatırım Gelirleri (-)</t>
  </si>
  <si>
    <t>Hısse Senetlerı Ve Dığer Değışken Getırılı Menkul Kıymetler (-)</t>
  </si>
  <si>
    <t>Hisse Senetlerı Ve Dığer Değışken Getırılı Menkul Kıymetler (-)</t>
  </si>
  <si>
    <t>Hısse Senetlerı Ve Dığer Değışken Getırılı Menkul Kıymetler (+/-)</t>
  </si>
  <si>
    <t>Değerleme Artışlar(-)</t>
  </si>
  <si>
    <t>Türev Ürünler Sonucunda Oluşan Zararlar (-)</t>
  </si>
  <si>
    <t>Amortisman Giderleri(-)</t>
  </si>
  <si>
    <t>Yatırım Amaçlı Gayrimenkuller Amortismanı (-)</t>
  </si>
  <si>
    <t>Kullanım Amaçlı Gayrimenkuller Amortismanı (-)</t>
  </si>
  <si>
    <t>Makine Ve Teçhizatlar Amortismanı (-)</t>
  </si>
  <si>
    <t>Demirbaş Ve Tesisatlar Amortismanı (-)</t>
  </si>
  <si>
    <t>Motorlu Taşıtlar Amortismanı (-)</t>
  </si>
  <si>
    <t>Diğer Maddi Varlıklar Amortismanı (-)</t>
  </si>
  <si>
    <t>Kiralama Yoluyla Edinilmiş Maddi Varlıklar Amortismanı (-)</t>
  </si>
  <si>
    <t>Maddi Olmayan Varlıklara İlişkin Amortismanlar (-)</t>
  </si>
  <si>
    <t xml:space="preserve">Diğer Faal. Ve Olağ. Faaliyetlerden Gelir Ve Karlar İle Gider Ve Zararlar </t>
  </si>
  <si>
    <t>Karşılıklar Hesabı (+/-)</t>
  </si>
  <si>
    <t>Konusu Kalmayan Karşılıklar</t>
  </si>
  <si>
    <t>Karşılık Giderleri (-)</t>
  </si>
  <si>
    <t>Kıdem Tazminatı Karşılığı (-)</t>
  </si>
  <si>
    <t>Şüpheli Alacaklar Karşılığı (-)</t>
  </si>
  <si>
    <t>Sigortalılardan Prim Alacak Karşılığı (+/-)</t>
  </si>
  <si>
    <t>Acentelerden Prim Alacak Karşılığı (+/-)</t>
  </si>
  <si>
    <t>Diğer Aracılardan Prim Alacak Karşılığı (+/-)</t>
  </si>
  <si>
    <t>Diğer Karşılıklar (-)</t>
  </si>
  <si>
    <t xml:space="preserve">Reeskont Hesabı (+/-) </t>
  </si>
  <si>
    <t>Reeskont Faiz Gelirleri</t>
  </si>
  <si>
    <t>Reeskont Faiz Giderleri (-)</t>
  </si>
  <si>
    <t>Ozellikli Sigortalar Hesabı(+/-)</t>
  </si>
  <si>
    <t>Zorunlu Deprem Sigortası Komisyon Gelirleri (+)</t>
  </si>
  <si>
    <t>Zorunlu Deprem Sigortası Giderleri (-)</t>
  </si>
  <si>
    <t>Devlet Destekli Tarım Sigortası Komisyon Geliri (+)</t>
  </si>
  <si>
    <t>Devlet Destekli Tarım Sigortası Komisyon Giderleri (-)</t>
  </si>
  <si>
    <t>Enflasyon Düzeltmesi Hesabı(+/-)</t>
  </si>
  <si>
    <t>Enflasyon Düzeltmesi Karları</t>
  </si>
  <si>
    <t>Enflasyon Düzeltmesi Zararları (-)</t>
  </si>
  <si>
    <t>Ertelenmiş Vergi Varlığı Hesabı(+/-)</t>
  </si>
  <si>
    <t>Ertelenmiş Vergi Varlığı Geliri</t>
  </si>
  <si>
    <t>Ertelenmiş Vergi Varlığı Gideri(-)</t>
  </si>
  <si>
    <t>Ertelenmiş Vergi Yükümlülüğü Gideri (-)</t>
  </si>
  <si>
    <t xml:space="preserve">Diğer Gelir Ve Karlar </t>
  </si>
  <si>
    <t>Diğer Gider Ve Zararlar (-)</t>
  </si>
  <si>
    <t>Kanunen Kabul Edilmeyen Giderler (-)</t>
  </si>
  <si>
    <t xml:space="preserve">Önceki Yıl Gelir Ve Karları </t>
  </si>
  <si>
    <t>Önceki Yıl Gider Ve Zararları (-)</t>
  </si>
  <si>
    <t xml:space="preserve">Dönem Net Karı Veya Zararı </t>
  </si>
  <si>
    <t xml:space="preserve">Dönem Karı Veya Zararı </t>
  </si>
  <si>
    <t>Dönem Karı Vergi Ve Diğer Yasal Yükümlülük Karşılıkları (-)</t>
  </si>
  <si>
    <t>Dönem Net Karı Veya Zararı</t>
  </si>
  <si>
    <t xml:space="preserve">Enflasyon Düzeltme Hesabı </t>
  </si>
  <si>
    <t>TL</t>
  </si>
  <si>
    <t>Direkt Primler</t>
  </si>
  <si>
    <t>Yurtiçi</t>
  </si>
  <si>
    <t>Yurtdışı</t>
  </si>
  <si>
    <t>Endirekt Primler</t>
  </si>
  <si>
    <t>TIBBİ KÖTÜ UYGULAMAYA İLİŞKİN ZORUNLU MALİ SORUMLULUK</t>
  </si>
  <si>
    <t>Q3</t>
  </si>
  <si>
    <t>Tahakkuk Eden Rücu ve Sovtaj Gelirleri (+)</t>
  </si>
  <si>
    <t>Tahakkuk Eden Rücu Gelirleri (+)</t>
  </si>
  <si>
    <t>Tahakkuk Eden Rücu Gelirleri Reasürör Payı(-)</t>
  </si>
  <si>
    <t>Tahakkuk Eden Sovtaj Gelirleri (+)</t>
  </si>
  <si>
    <t>Tahakkuk Eden Sovtaj Gelirleri Reasürör Payı(-)</t>
  </si>
  <si>
    <t>Rücu ve Sovtaj Faaliyetlerinden Alacaklar Karşılığı (-)</t>
  </si>
  <si>
    <t>Fiilen Ödenen Hasarlar (-)</t>
  </si>
  <si>
    <t>Tahsil Edilen Rücu Gelirleri (+)</t>
  </si>
  <si>
    <t>Tahsil Edilen Sovtaj Gelirleri (+)</t>
  </si>
  <si>
    <t>Fiilen Ödenen Hasarlar Reasürör Payı (+)</t>
  </si>
  <si>
    <t>Tahsil Edilen Rücu Gelirleri Reasürör Payı(-)</t>
  </si>
  <si>
    <t>Tahsil Edilen Sovtaj Gelirleri Reasürör Payı(-)</t>
  </si>
  <si>
    <t>Tahakkuk Eden Rücu  Gelirleri (+)</t>
  </si>
  <si>
    <t>Rücu Faaliyetlerinden Alacaklar Karşılığı (-)</t>
  </si>
  <si>
    <t>Fiilen Ödenen Tazminatlar (-)</t>
  </si>
  <si>
    <t>Fiilen Ödenen Tazminatlar Reasürör Payı (+)</t>
  </si>
  <si>
    <t>Rücu ve Sovtaj Faaliyetlerinden Alacaklar Karşılığı (Brüt) (-)</t>
  </si>
  <si>
    <t>Rücu ve Sovtaj Faaliyetlerinden Alacaklar Reasürör Payı (+)</t>
  </si>
  <si>
    <t>Rücu Faaliyetlerinden Alacaklar Karşılığı (Brüt) (-)</t>
  </si>
  <si>
    <t>Rücu Faaliyetlerinden Alacaklar Karşılığı Reasürör Payı (+)</t>
  </si>
  <si>
    <t>Tahakkuk Eden Rücu Gelirleri (Brüt) (+)</t>
  </si>
  <si>
    <t>"12.11.2010"</t>
  </si>
  <si>
    <t>"03.11.2010"</t>
  </si>
  <si>
    <t>AXA HAYAT VE EMEKLİLİK  A.Ş.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</si>
</sst>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F]d\ mmmm\ 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indexed="4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.5"/>
      <name val="Arial"/>
      <family val="2"/>
    </font>
    <font>
      <b/>
      <sz val="8"/>
      <name val="Arial Tur"/>
      <family val="2"/>
    </font>
    <font>
      <b/>
      <sz val="10"/>
      <color indexed="13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10"/>
      <color indexed="14"/>
      <name val="Arial"/>
      <family val="2"/>
    </font>
    <font>
      <sz val="11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" fontId="1" fillId="33" borderId="10" xfId="50" applyNumberFormat="1" applyFont="1" applyFill="1" applyBorder="1" applyAlignment="1">
      <alignment horizontal="center" vertical="center"/>
      <protection/>
    </xf>
    <xf numFmtId="1" fontId="1" fillId="33" borderId="11" xfId="50" applyNumberFormat="1" applyFont="1" applyFill="1" applyBorder="1" applyAlignment="1">
      <alignment horizontal="left" vertical="center" wrapText="1"/>
      <protection/>
    </xf>
    <xf numFmtId="1" fontId="1" fillId="33" borderId="10" xfId="50" applyNumberFormat="1" applyFont="1" applyFill="1" applyBorder="1" applyAlignment="1">
      <alignment horizontal="center" vertical="center" wrapText="1"/>
      <protection/>
    </xf>
    <xf numFmtId="1" fontId="1" fillId="33" borderId="12" xfId="50" applyNumberFormat="1" applyFont="1" applyFill="1" applyBorder="1" applyAlignment="1">
      <alignment horizontal="left" vertical="center" wrapText="1"/>
      <protection/>
    </xf>
    <xf numFmtId="0" fontId="2" fillId="34" borderId="10" xfId="50" applyFont="1" applyFill="1" applyBorder="1" applyAlignment="1" applyProtection="1">
      <alignment horizontal="center" wrapText="1"/>
      <protection locked="0"/>
    </xf>
    <xf numFmtId="1" fontId="1" fillId="33" borderId="10" xfId="50" applyNumberFormat="1" applyFont="1" applyFill="1" applyBorder="1" applyAlignment="1">
      <alignment horizontal="left" vertical="center" wrapText="1"/>
      <protection/>
    </xf>
    <xf numFmtId="1" fontId="1" fillId="33" borderId="10" xfId="50" applyNumberFormat="1" applyFont="1" applyFill="1" applyBorder="1" applyAlignment="1" applyProtection="1">
      <alignment horizontal="center" vertical="center" wrapText="1"/>
      <protection/>
    </xf>
    <xf numFmtId="180" fontId="1" fillId="33" borderId="10" xfId="50" applyNumberFormat="1" applyFont="1" applyFill="1" applyBorder="1" applyAlignment="1" applyProtection="1">
      <alignment horizontal="center" vertical="center" wrapText="1"/>
      <protection/>
    </xf>
    <xf numFmtId="1" fontId="1" fillId="33" borderId="10" xfId="50" applyNumberFormat="1" applyFont="1" applyFill="1" applyBorder="1" applyAlignment="1" applyProtection="1">
      <alignment horizontal="center" vertical="center" wrapText="1"/>
      <protection/>
    </xf>
    <xf numFmtId="0" fontId="5" fillId="35" borderId="10" xfId="49" applyFont="1" applyFill="1" applyBorder="1" applyAlignment="1" applyProtection="1" quotePrefix="1">
      <alignment horizontal="center"/>
      <protection/>
    </xf>
    <xf numFmtId="0" fontId="5" fillId="35" borderId="10" xfId="49" applyFont="1" applyFill="1" applyBorder="1" applyAlignment="1">
      <alignment horizontal="center"/>
      <protection/>
    </xf>
    <xf numFmtId="0" fontId="5" fillId="35" borderId="13" xfId="49" applyFont="1" applyFill="1" applyBorder="1" applyAlignment="1">
      <alignment horizontal="center"/>
      <protection/>
    </xf>
    <xf numFmtId="0" fontId="5" fillId="33" borderId="14" xfId="50" applyFont="1" applyFill="1" applyBorder="1" applyAlignment="1">
      <alignment horizontal="center" vertical="top"/>
      <protection/>
    </xf>
    <xf numFmtId="0" fontId="5" fillId="33" borderId="15" xfId="50" applyFont="1" applyFill="1" applyBorder="1" applyAlignment="1">
      <alignment horizontal="center" vertical="top"/>
      <protection/>
    </xf>
    <xf numFmtId="0" fontId="7" fillId="33" borderId="16" xfId="49" applyFont="1" applyFill="1" applyBorder="1" applyAlignment="1" applyProtection="1">
      <alignment horizontal="center" vertical="top" wrapText="1"/>
      <protection/>
    </xf>
    <xf numFmtId="0" fontId="7" fillId="33" borderId="10" xfId="49" applyFont="1" applyFill="1" applyBorder="1" applyAlignment="1" applyProtection="1">
      <alignment horizontal="center" vertical="top" wrapText="1"/>
      <protection/>
    </xf>
    <xf numFmtId="0" fontId="7" fillId="33" borderId="10" xfId="49" applyFont="1" applyFill="1" applyBorder="1" applyAlignment="1" applyProtection="1" quotePrefix="1">
      <alignment horizontal="center" vertical="top" wrapText="1"/>
      <protection/>
    </xf>
    <xf numFmtId="0" fontId="5" fillId="33" borderId="10" xfId="49" applyFont="1" applyFill="1" applyBorder="1" applyAlignment="1">
      <alignment horizontal="center" vertical="top" wrapText="1"/>
      <protection/>
    </xf>
    <xf numFmtId="0" fontId="5" fillId="33" borderId="13" xfId="49" applyFont="1" applyFill="1" applyBorder="1" applyAlignment="1">
      <alignment horizontal="center" vertical="top" wrapText="1"/>
      <protection/>
    </xf>
    <xf numFmtId="0" fontId="8" fillId="35" borderId="17" xfId="50" applyFont="1" applyFill="1" applyBorder="1" applyAlignment="1">
      <alignment horizontal="left"/>
      <protection/>
    </xf>
    <xf numFmtId="0" fontId="8" fillId="35" borderId="10" xfId="50" applyFont="1" applyFill="1" applyBorder="1" applyAlignment="1">
      <alignment horizontal="left"/>
      <protection/>
    </xf>
    <xf numFmtId="4" fontId="1" fillId="35" borderId="18" xfId="50" applyNumberFormat="1" applyFont="1" applyFill="1" applyBorder="1" applyAlignment="1">
      <alignment horizontal="right"/>
      <protection/>
    </xf>
    <xf numFmtId="4" fontId="1" fillId="35" borderId="16" xfId="50" applyNumberFormat="1" applyFont="1" applyFill="1" applyBorder="1" applyAlignment="1">
      <alignment horizontal="right"/>
      <protection/>
    </xf>
    <xf numFmtId="4" fontId="1" fillId="35" borderId="10" xfId="50" applyNumberFormat="1" applyFont="1" applyFill="1" applyBorder="1" applyAlignment="1">
      <alignment horizontal="right"/>
      <protection/>
    </xf>
    <xf numFmtId="4" fontId="1" fillId="35" borderId="13" xfId="50" applyNumberFormat="1" applyFont="1" applyFill="1" applyBorder="1" applyAlignment="1">
      <alignment horizontal="right"/>
      <protection/>
    </xf>
    <xf numFmtId="0" fontId="7" fillId="35" borderId="19" xfId="49" applyFont="1" applyFill="1" applyBorder="1" applyAlignment="1" applyProtection="1">
      <alignment horizontal="center" vertical="top" wrapText="1"/>
      <protection/>
    </xf>
    <xf numFmtId="0" fontId="5" fillId="35" borderId="19" xfId="49" applyFont="1" applyFill="1" applyBorder="1" applyAlignment="1">
      <alignment horizontal="center" vertical="top" wrapText="1"/>
      <protection/>
    </xf>
    <xf numFmtId="0" fontId="9" fillId="35" borderId="17" xfId="50" applyNumberFormat="1" applyFont="1" applyFill="1" applyBorder="1" applyAlignment="1">
      <alignment horizontal="left"/>
      <protection/>
    </xf>
    <xf numFmtId="0" fontId="9" fillId="35" borderId="10" xfId="50" applyNumberFormat="1" applyFont="1" applyFill="1" applyBorder="1" applyAlignment="1">
      <alignment horizontal="left"/>
      <protection/>
    </xf>
    <xf numFmtId="4" fontId="9" fillId="35" borderId="18" xfId="50" applyNumberFormat="1" applyFont="1" applyFill="1" applyBorder="1" applyAlignment="1">
      <alignment horizontal="right"/>
      <protection/>
    </xf>
    <xf numFmtId="4" fontId="9" fillId="35" borderId="16" xfId="50" applyNumberFormat="1" applyFont="1" applyFill="1" applyBorder="1" applyAlignment="1">
      <alignment horizontal="right"/>
      <protection/>
    </xf>
    <xf numFmtId="4" fontId="9" fillId="35" borderId="10" xfId="50" applyNumberFormat="1" applyFont="1" applyFill="1" applyBorder="1" applyAlignment="1">
      <alignment horizontal="right"/>
      <protection/>
    </xf>
    <xf numFmtId="4" fontId="9" fillId="35" borderId="13" xfId="50" applyNumberFormat="1" applyFont="1" applyFill="1" applyBorder="1" applyAlignment="1">
      <alignment horizontal="right"/>
      <protection/>
    </xf>
    <xf numFmtId="0" fontId="7" fillId="35" borderId="20" xfId="49" applyFont="1" applyFill="1" applyBorder="1" applyAlignment="1" applyProtection="1">
      <alignment horizontal="center" vertical="top" wrapText="1"/>
      <protection/>
    </xf>
    <xf numFmtId="0" fontId="5" fillId="35" borderId="20" xfId="49" applyFont="1" applyFill="1" applyBorder="1" applyAlignment="1">
      <alignment horizontal="center" vertical="top" wrapText="1"/>
      <protection/>
    </xf>
    <xf numFmtId="0" fontId="10" fillId="35" borderId="17" xfId="50" applyNumberFormat="1" applyFont="1" applyFill="1" applyBorder="1" applyAlignment="1">
      <alignment horizontal="left"/>
      <protection/>
    </xf>
    <xf numFmtId="0" fontId="10" fillId="35" borderId="10" xfId="50" applyNumberFormat="1" applyFont="1" applyFill="1" applyBorder="1" applyAlignment="1">
      <alignment horizontal="left"/>
      <protection/>
    </xf>
    <xf numFmtId="4" fontId="10" fillId="35" borderId="18" xfId="50" applyNumberFormat="1" applyFont="1" applyFill="1" applyBorder="1" applyAlignment="1">
      <alignment horizontal="right"/>
      <protection/>
    </xf>
    <xf numFmtId="4" fontId="10" fillId="34" borderId="16" xfId="50" applyNumberFormat="1" applyFont="1" applyFill="1" applyBorder="1" applyAlignment="1" applyProtection="1">
      <alignment horizontal="right"/>
      <protection locked="0"/>
    </xf>
    <xf numFmtId="4" fontId="10" fillId="34" borderId="10" xfId="50" applyNumberFormat="1" applyFont="1" applyFill="1" applyBorder="1" applyAlignment="1" applyProtection="1">
      <alignment horizontal="right"/>
      <protection locked="0"/>
    </xf>
    <xf numFmtId="4" fontId="10" fillId="35" borderId="16" xfId="50" applyNumberFormat="1" applyFont="1" applyFill="1" applyBorder="1" applyAlignment="1">
      <alignment horizontal="right"/>
      <protection/>
    </xf>
    <xf numFmtId="4" fontId="10" fillId="35" borderId="10" xfId="50" applyNumberFormat="1" applyFont="1" applyFill="1" applyBorder="1" applyAlignment="1">
      <alignment horizontal="right"/>
      <protection/>
    </xf>
    <xf numFmtId="4" fontId="10" fillId="35" borderId="13" xfId="50" applyNumberFormat="1" applyFont="1" applyFill="1" applyBorder="1" applyAlignment="1">
      <alignment horizontal="right"/>
      <protection/>
    </xf>
    <xf numFmtId="0" fontId="11" fillId="35" borderId="17" xfId="50" applyNumberFormat="1" applyFont="1" applyFill="1" applyBorder="1" applyAlignment="1">
      <alignment horizontal="left"/>
      <protection/>
    </xf>
    <xf numFmtId="0" fontId="11" fillId="35" borderId="10" xfId="50" applyFont="1" applyFill="1" applyBorder="1" applyAlignment="1">
      <alignment/>
      <protection/>
    </xf>
    <xf numFmtId="4" fontId="1" fillId="34" borderId="16" xfId="50" applyNumberFormat="1" applyFont="1" applyFill="1" applyBorder="1" applyAlignment="1" applyProtection="1">
      <alignment horizontal="right"/>
      <protection locked="0"/>
    </xf>
    <xf numFmtId="4" fontId="1" fillId="34" borderId="10" xfId="50" applyNumberFormat="1" applyFont="1" applyFill="1" applyBorder="1" applyAlignment="1" applyProtection="1">
      <alignment horizontal="right"/>
      <protection locked="0"/>
    </xf>
    <xf numFmtId="0" fontId="11" fillId="35" borderId="10" xfId="50" applyNumberFormat="1" applyFont="1" applyFill="1" applyBorder="1" applyAlignment="1">
      <alignment horizontal="left"/>
      <protection/>
    </xf>
    <xf numFmtId="0" fontId="12" fillId="35" borderId="17" xfId="50" applyNumberFormat="1" applyFont="1" applyFill="1" applyBorder="1" applyAlignment="1">
      <alignment horizontal="left"/>
      <protection/>
    </xf>
    <xf numFmtId="0" fontId="12" fillId="35" borderId="10" xfId="50" applyNumberFormat="1" applyFont="1" applyFill="1" applyBorder="1" applyAlignment="1">
      <alignment horizontal="left"/>
      <protection/>
    </xf>
    <xf numFmtId="0" fontId="7" fillId="35" borderId="15" xfId="49" applyFont="1" applyFill="1" applyBorder="1" applyAlignment="1" applyProtection="1">
      <alignment horizontal="center" vertical="top" wrapText="1"/>
      <protection/>
    </xf>
    <xf numFmtId="0" fontId="5" fillId="35" borderId="15" xfId="49" applyFont="1" applyFill="1" applyBorder="1" applyAlignment="1">
      <alignment horizontal="center" vertical="top" wrapText="1"/>
      <protection/>
    </xf>
    <xf numFmtId="4" fontId="1" fillId="35" borderId="13" xfId="0" applyNumberFormat="1" applyFont="1" applyFill="1" applyBorder="1" applyAlignment="1">
      <alignment horizontal="right"/>
    </xf>
    <xf numFmtId="4" fontId="10" fillId="34" borderId="13" xfId="50" applyNumberFormat="1" applyFont="1" applyFill="1" applyBorder="1" applyAlignment="1" applyProtection="1">
      <alignment horizontal="right"/>
      <protection locked="0"/>
    </xf>
    <xf numFmtId="4" fontId="1" fillId="34" borderId="13" xfId="50" applyNumberFormat="1" applyFont="1" applyFill="1" applyBorder="1" applyAlignment="1" applyProtection="1">
      <alignment horizontal="right"/>
      <protection locked="0"/>
    </xf>
    <xf numFmtId="4" fontId="1" fillId="36" borderId="0" xfId="0" applyNumberFormat="1" applyFont="1" applyFill="1" applyBorder="1" applyAlignment="1">
      <alignment horizontal="right"/>
    </xf>
    <xf numFmtId="4" fontId="10" fillId="36" borderId="0" xfId="50" applyNumberFormat="1" applyFont="1" applyFill="1" applyBorder="1" applyAlignment="1" applyProtection="1">
      <alignment horizontal="right"/>
      <protection/>
    </xf>
    <xf numFmtId="4" fontId="9" fillId="36" borderId="0" xfId="50" applyNumberFormat="1" applyFont="1" applyFill="1" applyBorder="1" applyAlignment="1" applyProtection="1">
      <alignment horizontal="right"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4" fontId="1" fillId="36" borderId="0" xfId="50" applyNumberFormat="1" applyFont="1" applyFill="1" applyBorder="1" applyAlignment="1" applyProtection="1">
      <alignment horizontal="right"/>
      <protection/>
    </xf>
    <xf numFmtId="4" fontId="9" fillId="36" borderId="0" xfId="50" applyNumberFormat="1" applyFont="1" applyFill="1" applyBorder="1" applyAlignment="1">
      <alignment horizontal="right"/>
      <protection/>
    </xf>
    <xf numFmtId="4" fontId="10" fillId="36" borderId="0" xfId="50" applyNumberFormat="1" applyFont="1" applyFill="1" applyBorder="1" applyAlignment="1" applyProtection="1">
      <alignment horizontal="right"/>
      <protection locked="0"/>
    </xf>
    <xf numFmtId="0" fontId="0" fillId="36" borderId="0" xfId="50" applyFont="1" applyFill="1" applyBorder="1">
      <alignment/>
      <protection/>
    </xf>
    <xf numFmtId="0" fontId="0" fillId="36" borderId="0" xfId="50" applyFont="1" applyFill="1" applyBorder="1" applyAlignment="1">
      <alignment wrapText="1"/>
      <protection/>
    </xf>
    <xf numFmtId="0" fontId="3" fillId="36" borderId="0" xfId="50" applyFont="1" applyFill="1" applyBorder="1" applyAlignment="1" applyProtection="1">
      <alignment/>
      <protection/>
    </xf>
    <xf numFmtId="0" fontId="3" fillId="36" borderId="0" xfId="50" applyFont="1" applyFill="1" applyBorder="1" applyProtection="1">
      <alignment/>
      <protection/>
    </xf>
    <xf numFmtId="1" fontId="0" fillId="36" borderId="21" xfId="50" applyNumberFormat="1" applyFont="1" applyFill="1" applyBorder="1">
      <alignment/>
      <protection/>
    </xf>
    <xf numFmtId="0" fontId="0" fillId="36" borderId="10" xfId="50" applyFont="1" applyFill="1" applyBorder="1">
      <alignment/>
      <protection/>
    </xf>
    <xf numFmtId="1" fontId="0" fillId="36" borderId="13" xfId="50" applyNumberFormat="1" applyFont="1" applyFill="1" applyBorder="1">
      <alignment/>
      <protection/>
    </xf>
    <xf numFmtId="0" fontId="4" fillId="36" borderId="10" xfId="50" applyFont="1" applyFill="1" applyBorder="1">
      <alignment/>
      <protection/>
    </xf>
    <xf numFmtId="0" fontId="4" fillId="36" borderId="13" xfId="50" applyFont="1" applyFill="1" applyBorder="1">
      <alignment/>
      <protection/>
    </xf>
    <xf numFmtId="4" fontId="1" fillId="36" borderId="22" xfId="50" applyNumberFormat="1" applyFont="1" applyFill="1" applyBorder="1" applyAlignment="1">
      <alignment horizontal="right" vertical="center"/>
      <protection/>
    </xf>
    <xf numFmtId="4" fontId="1" fillId="35" borderId="10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4" fontId="1" fillId="33" borderId="18" xfId="50" applyNumberFormat="1" applyFont="1" applyFill="1" applyBorder="1" applyAlignment="1">
      <alignment horizontal="center" vertical="top"/>
      <protection/>
    </xf>
    <xf numFmtId="4" fontId="1" fillId="35" borderId="18" xfId="0" applyNumberFormat="1" applyFont="1" applyFill="1" applyBorder="1" applyAlignment="1">
      <alignment horizontal="right"/>
    </xf>
    <xf numFmtId="4" fontId="9" fillId="34" borderId="18" xfId="50" applyNumberFormat="1" applyFont="1" applyFill="1" applyBorder="1" applyAlignment="1" applyProtection="1">
      <alignment horizontal="right"/>
      <protection locked="0"/>
    </xf>
    <xf numFmtId="4" fontId="10" fillId="34" borderId="18" xfId="50" applyNumberFormat="1" applyFont="1" applyFill="1" applyBorder="1" applyAlignment="1" applyProtection="1">
      <alignment horizontal="right"/>
      <protection locked="0"/>
    </xf>
    <xf numFmtId="4" fontId="1" fillId="34" borderId="18" xfId="50" applyNumberFormat="1" applyFont="1" applyFill="1" applyBorder="1" applyAlignment="1" applyProtection="1">
      <alignment horizontal="right"/>
      <protection locked="0"/>
    </xf>
    <xf numFmtId="4" fontId="9" fillId="35" borderId="18" xfId="50" applyNumberFormat="1" applyFont="1" applyFill="1" applyBorder="1" applyAlignment="1" applyProtection="1">
      <alignment horizontal="right"/>
      <protection/>
    </xf>
    <xf numFmtId="4" fontId="1" fillId="0" borderId="23" xfId="0" applyNumberFormat="1" applyFont="1" applyFill="1" applyBorder="1" applyAlignment="1">
      <alignment horizontal="right"/>
    </xf>
    <xf numFmtId="4" fontId="9" fillId="0" borderId="0" xfId="50" applyNumberFormat="1" applyFont="1" applyFill="1" applyBorder="1" applyAlignment="1">
      <alignment horizontal="right"/>
      <protection/>
    </xf>
    <xf numFmtId="4" fontId="10" fillId="0" borderId="0" xfId="50" applyNumberFormat="1" applyFont="1" applyFill="1" applyBorder="1" applyAlignment="1" applyProtection="1">
      <alignment horizontal="right"/>
      <protection/>
    </xf>
    <xf numFmtId="4" fontId="10" fillId="0" borderId="0" xfId="50" applyNumberFormat="1" applyFont="1" applyFill="1" applyBorder="1" applyAlignment="1">
      <alignment horizontal="right"/>
      <protection/>
    </xf>
    <xf numFmtId="4" fontId="1" fillId="0" borderId="0" xfId="50" applyNumberFormat="1" applyFont="1" applyFill="1" applyBorder="1" applyAlignment="1" applyProtection="1">
      <alignment horizontal="right"/>
      <protection/>
    </xf>
    <xf numFmtId="4" fontId="9" fillId="0" borderId="0" xfId="5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6" fillId="35" borderId="17" xfId="50" applyNumberFormat="1" applyFont="1" applyFill="1" applyBorder="1" applyAlignment="1">
      <alignment horizontal="left"/>
      <protection/>
    </xf>
    <xf numFmtId="0" fontId="16" fillId="35" borderId="10" xfId="50" applyNumberFormat="1" applyFont="1" applyFill="1" applyBorder="1" applyAlignment="1">
      <alignment horizontal="left"/>
      <protection/>
    </xf>
    <xf numFmtId="4" fontId="10" fillId="35" borderId="16" xfId="50" applyNumberFormat="1" applyFont="1" applyFill="1" applyBorder="1" applyAlignment="1" applyProtection="1">
      <alignment horizontal="right"/>
      <protection locked="0"/>
    </xf>
    <xf numFmtId="4" fontId="10" fillId="35" borderId="16" xfId="50" applyNumberFormat="1" applyFont="1" applyFill="1" applyBorder="1" applyAlignment="1" applyProtection="1">
      <alignment horizontal="right"/>
      <protection/>
    </xf>
    <xf numFmtId="4" fontId="1" fillId="35" borderId="10" xfId="50" applyNumberFormat="1" applyFont="1" applyFill="1" applyBorder="1" applyAlignment="1" applyProtection="1">
      <alignment horizontal="right"/>
      <protection/>
    </xf>
    <xf numFmtId="0" fontId="5" fillId="35" borderId="20" xfId="49" applyFont="1" applyFill="1" applyBorder="1" applyAlignment="1" applyProtection="1">
      <alignment horizontal="center" vertical="top" wrapText="1"/>
      <protection/>
    </xf>
    <xf numFmtId="4" fontId="10" fillId="35" borderId="18" xfId="50" applyNumberFormat="1" applyFont="1" applyFill="1" applyBorder="1" applyAlignment="1" applyProtection="1">
      <alignment horizontal="right"/>
      <protection/>
    </xf>
    <xf numFmtId="4" fontId="10" fillId="34" borderId="24" xfId="50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/>
    </xf>
    <xf numFmtId="4" fontId="1" fillId="34" borderId="13" xfId="50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DATA" xfId="49"/>
    <cellStyle name="Normal_DATA-yen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8"/>
  <sheetViews>
    <sheetView tabSelected="1" zoomScalePageLayoutView="0" workbookViewId="0" topLeftCell="A5">
      <pane xSplit="3" ySplit="8" topLeftCell="BW13" activePane="bottomRight" state="frozen"/>
      <selection pane="topLeft" activeCell="A5" sqref="A5"/>
      <selection pane="topRight" activeCell="D5" sqref="D5"/>
      <selection pane="bottomLeft" activeCell="A13" sqref="A13"/>
      <selection pane="bottomRight" activeCell="C9" sqref="C9"/>
    </sheetView>
  </sheetViews>
  <sheetFormatPr defaultColWidth="9.140625" defaultRowHeight="12.75"/>
  <cols>
    <col min="1" max="1" width="27.00390625" style="0" customWidth="1"/>
    <col min="2" max="2" width="72.28125" style="0" customWidth="1"/>
    <col min="3" max="82" width="17.140625" style="0" customWidth="1"/>
  </cols>
  <sheetData>
    <row r="1" spans="1:83" ht="12.75">
      <c r="A1" s="69"/>
      <c r="B1" s="1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74"/>
    </row>
    <row r="2" spans="1:83" ht="13.5" thickBot="1">
      <c r="A2" s="67"/>
      <c r="B2" s="68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74"/>
    </row>
    <row r="3" spans="1:83" ht="12.75">
      <c r="A3" s="2" t="s">
        <v>1</v>
      </c>
      <c r="B3" s="3" t="s">
        <v>2</v>
      </c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74"/>
    </row>
    <row r="4" spans="1:83" ht="12.75">
      <c r="A4" s="4" t="s">
        <v>3</v>
      </c>
      <c r="B4" s="3">
        <v>12</v>
      </c>
      <c r="C4" s="63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74"/>
    </row>
    <row r="5" spans="1:83" ht="12.75">
      <c r="A5" s="4" t="s">
        <v>4</v>
      </c>
      <c r="B5" s="5" t="s">
        <v>370</v>
      </c>
      <c r="C5" s="63"/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74"/>
    </row>
    <row r="6" spans="1:83" ht="12.75">
      <c r="A6" s="4" t="s">
        <v>5</v>
      </c>
      <c r="B6" s="5">
        <v>1863</v>
      </c>
      <c r="C6" s="63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74"/>
    </row>
    <row r="7" spans="1:83" ht="12.75">
      <c r="A7" s="6" t="s">
        <v>6</v>
      </c>
      <c r="B7" s="7">
        <v>2010</v>
      </c>
      <c r="C7" s="63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74"/>
    </row>
    <row r="8" spans="1:83" ht="38.25">
      <c r="A8" s="6" t="s">
        <v>7</v>
      </c>
      <c r="B8" s="8" t="s">
        <v>369</v>
      </c>
      <c r="C8" s="63"/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74"/>
    </row>
    <row r="9" spans="1:83" ht="38.25">
      <c r="A9" s="6" t="s">
        <v>8</v>
      </c>
      <c r="B9" s="8" t="s">
        <v>368</v>
      </c>
      <c r="C9" s="63"/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74"/>
    </row>
    <row r="10" spans="1:83" ht="12.75">
      <c r="A10" s="6" t="s">
        <v>9</v>
      </c>
      <c r="B10" s="9" t="s">
        <v>346</v>
      </c>
      <c r="C10" s="65"/>
      <c r="D10" s="65"/>
      <c r="E10" s="65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74"/>
    </row>
    <row r="11" spans="1:83" ht="12.75">
      <c r="A11" s="70"/>
      <c r="B11" s="71"/>
      <c r="C11" s="72"/>
      <c r="D11" s="10">
        <v>701</v>
      </c>
      <c r="E11" s="10">
        <v>702</v>
      </c>
      <c r="F11" s="10">
        <v>703</v>
      </c>
      <c r="G11" s="10">
        <v>710</v>
      </c>
      <c r="H11" s="10">
        <v>711</v>
      </c>
      <c r="I11" s="10">
        <v>712</v>
      </c>
      <c r="J11" s="10">
        <v>713</v>
      </c>
      <c r="K11" s="10">
        <v>714</v>
      </c>
      <c r="L11" s="10">
        <v>715</v>
      </c>
      <c r="M11" s="10">
        <v>716</v>
      </c>
      <c r="N11" s="10">
        <v>717</v>
      </c>
      <c r="O11" s="10">
        <v>718</v>
      </c>
      <c r="P11" s="10">
        <v>719</v>
      </c>
      <c r="Q11" s="10">
        <v>720</v>
      </c>
      <c r="R11" s="10">
        <v>721</v>
      </c>
      <c r="S11" s="10">
        <v>723</v>
      </c>
      <c r="T11" s="10">
        <v>724</v>
      </c>
      <c r="U11" s="10">
        <v>725</v>
      </c>
      <c r="V11" s="10">
        <v>726</v>
      </c>
      <c r="W11" s="10">
        <v>727</v>
      </c>
      <c r="X11" s="10">
        <v>728</v>
      </c>
      <c r="Y11" s="10">
        <v>729</v>
      </c>
      <c r="Z11" s="10">
        <v>730</v>
      </c>
      <c r="AA11" s="10">
        <v>731</v>
      </c>
      <c r="AB11" s="10">
        <v>732</v>
      </c>
      <c r="AC11" s="10">
        <v>733</v>
      </c>
      <c r="AD11" s="10">
        <v>734</v>
      </c>
      <c r="AE11" s="10">
        <v>735</v>
      </c>
      <c r="AF11" s="10">
        <v>736</v>
      </c>
      <c r="AG11" s="10">
        <v>737</v>
      </c>
      <c r="AH11" s="10">
        <v>738</v>
      </c>
      <c r="AI11" s="10">
        <v>739</v>
      </c>
      <c r="AJ11" s="10">
        <v>740</v>
      </c>
      <c r="AK11" s="10">
        <v>741</v>
      </c>
      <c r="AL11" s="10">
        <v>742</v>
      </c>
      <c r="AM11" s="10">
        <v>743</v>
      </c>
      <c r="AN11" s="10">
        <v>744</v>
      </c>
      <c r="AO11" s="10">
        <v>745</v>
      </c>
      <c r="AP11" s="10">
        <v>746</v>
      </c>
      <c r="AQ11" s="10">
        <v>747</v>
      </c>
      <c r="AR11" s="10">
        <v>748</v>
      </c>
      <c r="AS11" s="10">
        <v>749</v>
      </c>
      <c r="AT11" s="10">
        <v>750</v>
      </c>
      <c r="AU11" s="10">
        <v>752</v>
      </c>
      <c r="AV11" s="10">
        <v>753</v>
      </c>
      <c r="AW11" s="10">
        <v>754</v>
      </c>
      <c r="AX11" s="10">
        <v>755</v>
      </c>
      <c r="AY11" s="10">
        <v>756</v>
      </c>
      <c r="AZ11" s="10">
        <v>757</v>
      </c>
      <c r="BA11" s="10">
        <v>758</v>
      </c>
      <c r="BB11" s="10">
        <v>759</v>
      </c>
      <c r="BC11" s="10">
        <v>760</v>
      </c>
      <c r="BD11" s="10">
        <v>761</v>
      </c>
      <c r="BE11" s="10">
        <v>765</v>
      </c>
      <c r="BF11" s="10">
        <v>766</v>
      </c>
      <c r="BG11" s="10">
        <v>767</v>
      </c>
      <c r="BH11" s="10">
        <v>768</v>
      </c>
      <c r="BI11" s="10">
        <v>769</v>
      </c>
      <c r="BJ11" s="10">
        <v>775</v>
      </c>
      <c r="BK11" s="10">
        <v>776</v>
      </c>
      <c r="BL11" s="10">
        <v>777</v>
      </c>
      <c r="BM11" s="10">
        <v>778</v>
      </c>
      <c r="BN11" s="11">
        <v>779</v>
      </c>
      <c r="BO11" s="12">
        <v>780</v>
      </c>
      <c r="BP11" s="12">
        <v>781</v>
      </c>
      <c r="BQ11" s="12">
        <v>782</v>
      </c>
      <c r="BR11" s="12">
        <v>784</v>
      </c>
      <c r="BS11" s="12">
        <v>785</v>
      </c>
      <c r="BT11" s="11">
        <v>786</v>
      </c>
      <c r="BU11" s="10">
        <v>798</v>
      </c>
      <c r="BV11" s="10">
        <v>751</v>
      </c>
      <c r="BW11" s="10">
        <v>790</v>
      </c>
      <c r="BX11" s="10">
        <v>791</v>
      </c>
      <c r="BY11" s="10">
        <v>792</v>
      </c>
      <c r="BZ11" s="10">
        <v>793</v>
      </c>
      <c r="CA11" s="10">
        <v>794</v>
      </c>
      <c r="CB11" s="10">
        <v>795</v>
      </c>
      <c r="CC11" s="10">
        <v>796</v>
      </c>
      <c r="CD11" s="10">
        <v>797</v>
      </c>
      <c r="CE11" s="74"/>
    </row>
    <row r="12" spans="1:83" ht="45">
      <c r="A12" s="13" t="s">
        <v>10</v>
      </c>
      <c r="B12" s="14" t="s">
        <v>11</v>
      </c>
      <c r="C12" s="75" t="s">
        <v>340</v>
      </c>
      <c r="D12" s="15" t="s">
        <v>12</v>
      </c>
      <c r="E12" s="16" t="s">
        <v>13</v>
      </c>
      <c r="F12" s="16" t="s">
        <v>14</v>
      </c>
      <c r="G12" s="16" t="s">
        <v>15</v>
      </c>
      <c r="H12" s="16" t="s">
        <v>16</v>
      </c>
      <c r="I12" s="16" t="s">
        <v>17</v>
      </c>
      <c r="J12" s="16" t="s">
        <v>18</v>
      </c>
      <c r="K12" s="17" t="s">
        <v>19</v>
      </c>
      <c r="L12" s="17" t="s">
        <v>20</v>
      </c>
      <c r="M12" s="16" t="s">
        <v>21</v>
      </c>
      <c r="N12" s="16" t="s">
        <v>22</v>
      </c>
      <c r="O12" s="17" t="s">
        <v>23</v>
      </c>
      <c r="P12" s="17" t="s">
        <v>24</v>
      </c>
      <c r="Q12" s="17" t="s">
        <v>25</v>
      </c>
      <c r="R12" s="16" t="s">
        <v>26</v>
      </c>
      <c r="S12" s="16" t="s">
        <v>27</v>
      </c>
      <c r="T12" s="16" t="s">
        <v>28</v>
      </c>
      <c r="U12" s="16" t="s">
        <v>29</v>
      </c>
      <c r="V12" s="16" t="s">
        <v>30</v>
      </c>
      <c r="W12" s="16" t="s">
        <v>31</v>
      </c>
      <c r="X12" s="16" t="s">
        <v>32</v>
      </c>
      <c r="Y12" s="17" t="s">
        <v>33</v>
      </c>
      <c r="Z12" s="16" t="s">
        <v>345</v>
      </c>
      <c r="AA12" s="16" t="s">
        <v>34</v>
      </c>
      <c r="AB12" s="16" t="s">
        <v>35</v>
      </c>
      <c r="AC12" s="16" t="s">
        <v>36</v>
      </c>
      <c r="AD12" s="16" t="s">
        <v>37</v>
      </c>
      <c r="AE12" s="16" t="s">
        <v>38</v>
      </c>
      <c r="AF12" s="16" t="s">
        <v>39</v>
      </c>
      <c r="AG12" s="16" t="s">
        <v>40</v>
      </c>
      <c r="AH12" s="16" t="s">
        <v>41</v>
      </c>
      <c r="AI12" s="16" t="s">
        <v>42</v>
      </c>
      <c r="AJ12" s="16" t="s">
        <v>43</v>
      </c>
      <c r="AK12" s="16" t="s">
        <v>44</v>
      </c>
      <c r="AL12" s="16" t="s">
        <v>45</v>
      </c>
      <c r="AM12" s="16" t="s">
        <v>46</v>
      </c>
      <c r="AN12" s="16" t="s">
        <v>47</v>
      </c>
      <c r="AO12" s="16" t="s">
        <v>48</v>
      </c>
      <c r="AP12" s="16" t="s">
        <v>49</v>
      </c>
      <c r="AQ12" s="16" t="s">
        <v>50</v>
      </c>
      <c r="AR12" s="16" t="s">
        <v>51</v>
      </c>
      <c r="AS12" s="16" t="s">
        <v>52</v>
      </c>
      <c r="AT12" s="16" t="s">
        <v>53</v>
      </c>
      <c r="AU12" s="16" t="s">
        <v>54</v>
      </c>
      <c r="AV12" s="16" t="s">
        <v>55</v>
      </c>
      <c r="AW12" s="16" t="s">
        <v>56</v>
      </c>
      <c r="AX12" s="16" t="s">
        <v>57</v>
      </c>
      <c r="AY12" s="16" t="s">
        <v>58</v>
      </c>
      <c r="AZ12" s="16" t="s">
        <v>59</v>
      </c>
      <c r="BA12" s="16" t="s">
        <v>60</v>
      </c>
      <c r="BB12" s="16" t="s">
        <v>61</v>
      </c>
      <c r="BC12" s="17" t="s">
        <v>62</v>
      </c>
      <c r="BD12" s="17" t="s">
        <v>63</v>
      </c>
      <c r="BE12" s="16" t="s">
        <v>64</v>
      </c>
      <c r="BF12" s="16" t="s">
        <v>65</v>
      </c>
      <c r="BG12" s="16" t="s">
        <v>66</v>
      </c>
      <c r="BH12" s="16" t="s">
        <v>67</v>
      </c>
      <c r="BI12" s="16" t="s">
        <v>68</v>
      </c>
      <c r="BJ12" s="16" t="s">
        <v>69</v>
      </c>
      <c r="BK12" s="16" t="s">
        <v>70</v>
      </c>
      <c r="BL12" s="16" t="s">
        <v>71</v>
      </c>
      <c r="BM12" s="16" t="s">
        <v>72</v>
      </c>
      <c r="BN12" s="18" t="s">
        <v>73</v>
      </c>
      <c r="BO12" s="19" t="s">
        <v>74</v>
      </c>
      <c r="BP12" s="19" t="s">
        <v>75</v>
      </c>
      <c r="BQ12" s="19" t="s">
        <v>76</v>
      </c>
      <c r="BR12" s="19" t="s">
        <v>77</v>
      </c>
      <c r="BS12" s="19" t="s">
        <v>78</v>
      </c>
      <c r="BT12" s="18" t="s">
        <v>79</v>
      </c>
      <c r="BU12" s="18" t="s">
        <v>80</v>
      </c>
      <c r="BV12" s="16" t="s">
        <v>81</v>
      </c>
      <c r="BW12" s="16" t="s">
        <v>82</v>
      </c>
      <c r="BX12" s="16" t="s">
        <v>83</v>
      </c>
      <c r="BY12" s="18" t="s">
        <v>84</v>
      </c>
      <c r="BZ12" s="19" t="s">
        <v>85</v>
      </c>
      <c r="CA12" s="19" t="s">
        <v>86</v>
      </c>
      <c r="CB12" s="19" t="s">
        <v>87</v>
      </c>
      <c r="CC12" s="19" t="s">
        <v>77</v>
      </c>
      <c r="CD12" s="18" t="s">
        <v>78</v>
      </c>
      <c r="CE12" s="74"/>
    </row>
    <row r="13" spans="1:83" ht="12.75">
      <c r="A13" s="20">
        <v>60</v>
      </c>
      <c r="B13" s="21" t="s">
        <v>88</v>
      </c>
      <c r="C13" s="22">
        <f>C14+C23+C30+C37+C82+C85</f>
        <v>507044.26000000007</v>
      </c>
      <c r="D13" s="22">
        <f aca="true" t="shared" si="0" ref="D13:BO13">D14+D23+D30+D37+D82+D85</f>
        <v>0</v>
      </c>
      <c r="E13" s="22">
        <f t="shared" si="0"/>
        <v>0</v>
      </c>
      <c r="F13" s="22">
        <f t="shared" si="0"/>
        <v>0</v>
      </c>
      <c r="G13" s="22">
        <f t="shared" si="0"/>
        <v>0</v>
      </c>
      <c r="H13" s="22">
        <f t="shared" si="0"/>
        <v>0</v>
      </c>
      <c r="I13" s="22">
        <f t="shared" si="0"/>
        <v>0</v>
      </c>
      <c r="J13" s="22">
        <f t="shared" si="0"/>
        <v>0</v>
      </c>
      <c r="K13" s="22">
        <f t="shared" si="0"/>
        <v>0</v>
      </c>
      <c r="L13" s="22">
        <f t="shared" si="0"/>
        <v>0</v>
      </c>
      <c r="M13" s="22">
        <f t="shared" si="0"/>
        <v>0</v>
      </c>
      <c r="N13" s="22">
        <f t="shared" si="0"/>
        <v>0</v>
      </c>
      <c r="O13" s="22">
        <f t="shared" si="0"/>
        <v>0</v>
      </c>
      <c r="P13" s="22">
        <f t="shared" si="0"/>
        <v>0</v>
      </c>
      <c r="Q13" s="22">
        <f t="shared" si="0"/>
        <v>0</v>
      </c>
      <c r="R13" s="22">
        <f t="shared" si="0"/>
        <v>0</v>
      </c>
      <c r="S13" s="22">
        <f t="shared" si="0"/>
        <v>0</v>
      </c>
      <c r="T13" s="22">
        <f t="shared" si="0"/>
        <v>0</v>
      </c>
      <c r="U13" s="22">
        <f t="shared" si="0"/>
        <v>0</v>
      </c>
      <c r="V13" s="22">
        <f t="shared" si="0"/>
        <v>0</v>
      </c>
      <c r="W13" s="22">
        <f t="shared" si="0"/>
        <v>0</v>
      </c>
      <c r="X13" s="22">
        <f t="shared" si="0"/>
        <v>0</v>
      </c>
      <c r="Y13" s="22">
        <f t="shared" si="0"/>
        <v>0</v>
      </c>
      <c r="Z13" s="22">
        <f t="shared" si="0"/>
        <v>0</v>
      </c>
      <c r="AA13" s="22">
        <f t="shared" si="0"/>
        <v>0</v>
      </c>
      <c r="AB13" s="22">
        <f t="shared" si="0"/>
        <v>0</v>
      </c>
      <c r="AC13" s="22">
        <f t="shared" si="0"/>
        <v>0</v>
      </c>
      <c r="AD13" s="22">
        <f t="shared" si="0"/>
        <v>0</v>
      </c>
      <c r="AE13" s="22">
        <f t="shared" si="0"/>
        <v>0</v>
      </c>
      <c r="AF13" s="22">
        <f t="shared" si="0"/>
        <v>0</v>
      </c>
      <c r="AG13" s="22">
        <f t="shared" si="0"/>
        <v>0</v>
      </c>
      <c r="AH13" s="22">
        <f t="shared" si="0"/>
        <v>0</v>
      </c>
      <c r="AI13" s="22">
        <f t="shared" si="0"/>
        <v>0</v>
      </c>
      <c r="AJ13" s="22">
        <f t="shared" si="0"/>
        <v>0</v>
      </c>
      <c r="AK13" s="22">
        <f t="shared" si="0"/>
        <v>0</v>
      </c>
      <c r="AL13" s="22">
        <f t="shared" si="0"/>
        <v>0</v>
      </c>
      <c r="AM13" s="22">
        <f t="shared" si="0"/>
        <v>0</v>
      </c>
      <c r="AN13" s="22">
        <f t="shared" si="0"/>
        <v>0</v>
      </c>
      <c r="AO13" s="22">
        <f t="shared" si="0"/>
        <v>0</v>
      </c>
      <c r="AP13" s="22">
        <f t="shared" si="0"/>
        <v>0</v>
      </c>
      <c r="AQ13" s="22">
        <f t="shared" si="0"/>
        <v>0</v>
      </c>
      <c r="AR13" s="22">
        <f t="shared" si="0"/>
        <v>0</v>
      </c>
      <c r="AS13" s="22">
        <f t="shared" si="0"/>
        <v>0</v>
      </c>
      <c r="AT13" s="22">
        <f t="shared" si="0"/>
        <v>507044.26000000007</v>
      </c>
      <c r="AU13" s="22">
        <f t="shared" si="0"/>
        <v>0</v>
      </c>
      <c r="AV13" s="22">
        <f t="shared" si="0"/>
        <v>0</v>
      </c>
      <c r="AW13" s="22">
        <f t="shared" si="0"/>
        <v>0</v>
      </c>
      <c r="AX13" s="22">
        <f t="shared" si="0"/>
        <v>0</v>
      </c>
      <c r="AY13" s="22">
        <f t="shared" si="0"/>
        <v>0</v>
      </c>
      <c r="AZ13" s="22">
        <f t="shared" si="0"/>
        <v>0</v>
      </c>
      <c r="BA13" s="22">
        <f t="shared" si="0"/>
        <v>0</v>
      </c>
      <c r="BB13" s="22">
        <f t="shared" si="0"/>
        <v>0</v>
      </c>
      <c r="BC13" s="22">
        <f t="shared" si="0"/>
        <v>0</v>
      </c>
      <c r="BD13" s="22">
        <f t="shared" si="0"/>
        <v>0</v>
      </c>
      <c r="BE13" s="22">
        <f t="shared" si="0"/>
        <v>0</v>
      </c>
      <c r="BF13" s="22">
        <f t="shared" si="0"/>
        <v>0</v>
      </c>
      <c r="BG13" s="22">
        <f t="shared" si="0"/>
        <v>0</v>
      </c>
      <c r="BH13" s="22">
        <f t="shared" si="0"/>
        <v>0</v>
      </c>
      <c r="BI13" s="22">
        <f t="shared" si="0"/>
        <v>0</v>
      </c>
      <c r="BJ13" s="22">
        <f t="shared" si="0"/>
        <v>0</v>
      </c>
      <c r="BK13" s="22">
        <f t="shared" si="0"/>
        <v>0</v>
      </c>
      <c r="BL13" s="22">
        <f t="shared" si="0"/>
        <v>0</v>
      </c>
      <c r="BM13" s="22">
        <f t="shared" si="0"/>
        <v>0</v>
      </c>
      <c r="BN13" s="22">
        <f t="shared" si="0"/>
        <v>0</v>
      </c>
      <c r="BO13" s="22">
        <f t="shared" si="0"/>
        <v>0</v>
      </c>
      <c r="BP13" s="22">
        <f aca="true" t="shared" si="1" ref="BP13:BU13">BP14+BP23+BP30+BP37+BP82+BP85</f>
        <v>0</v>
      </c>
      <c r="BQ13" s="22">
        <f t="shared" si="1"/>
        <v>0</v>
      </c>
      <c r="BR13" s="22">
        <f t="shared" si="1"/>
        <v>0</v>
      </c>
      <c r="BS13" s="22">
        <f t="shared" si="1"/>
        <v>0</v>
      </c>
      <c r="BT13" s="22">
        <f t="shared" si="1"/>
        <v>0</v>
      </c>
      <c r="BU13" s="22">
        <f t="shared" si="1"/>
        <v>0</v>
      </c>
      <c r="BV13" s="26"/>
      <c r="BW13" s="26"/>
      <c r="BX13" s="26"/>
      <c r="BY13" s="27"/>
      <c r="BZ13" s="27"/>
      <c r="CA13" s="27"/>
      <c r="CB13" s="27"/>
      <c r="CC13" s="27"/>
      <c r="CD13" s="27"/>
      <c r="CE13" s="74"/>
    </row>
    <row r="14" spans="1:83" ht="12.75">
      <c r="A14" s="28">
        <v>600</v>
      </c>
      <c r="B14" s="29" t="s">
        <v>89</v>
      </c>
      <c r="C14" s="30">
        <f>C15+C22</f>
        <v>227870.87</v>
      </c>
      <c r="D14" s="31">
        <f>D15+D22</f>
        <v>0</v>
      </c>
      <c r="E14" s="32">
        <f aca="true" t="shared" si="2" ref="E14:BP14">E15+E22</f>
        <v>0</v>
      </c>
      <c r="F14" s="32">
        <f t="shared" si="2"/>
        <v>0</v>
      </c>
      <c r="G14" s="32">
        <f t="shared" si="2"/>
        <v>0</v>
      </c>
      <c r="H14" s="32">
        <f t="shared" si="2"/>
        <v>0</v>
      </c>
      <c r="I14" s="32">
        <f t="shared" si="2"/>
        <v>0</v>
      </c>
      <c r="J14" s="32">
        <f t="shared" si="2"/>
        <v>0</v>
      </c>
      <c r="K14" s="32">
        <f t="shared" si="2"/>
        <v>0</v>
      </c>
      <c r="L14" s="32">
        <f t="shared" si="2"/>
        <v>0</v>
      </c>
      <c r="M14" s="32">
        <f t="shared" si="2"/>
        <v>0</v>
      </c>
      <c r="N14" s="32">
        <f t="shared" si="2"/>
        <v>0</v>
      </c>
      <c r="O14" s="32">
        <f t="shared" si="2"/>
        <v>0</v>
      </c>
      <c r="P14" s="32">
        <f t="shared" si="2"/>
        <v>0</v>
      </c>
      <c r="Q14" s="32">
        <f t="shared" si="2"/>
        <v>0</v>
      </c>
      <c r="R14" s="32">
        <f t="shared" si="2"/>
        <v>0</v>
      </c>
      <c r="S14" s="32">
        <f t="shared" si="2"/>
        <v>0</v>
      </c>
      <c r="T14" s="32">
        <f t="shared" si="2"/>
        <v>0</v>
      </c>
      <c r="U14" s="32">
        <f t="shared" si="2"/>
        <v>0</v>
      </c>
      <c r="V14" s="32">
        <f t="shared" si="2"/>
        <v>0</v>
      </c>
      <c r="W14" s="32">
        <f t="shared" si="2"/>
        <v>0</v>
      </c>
      <c r="X14" s="32">
        <f t="shared" si="2"/>
        <v>0</v>
      </c>
      <c r="Y14" s="32">
        <f t="shared" si="2"/>
        <v>0</v>
      </c>
      <c r="Z14" s="32">
        <f t="shared" si="2"/>
        <v>0</v>
      </c>
      <c r="AA14" s="32">
        <f t="shared" si="2"/>
        <v>0</v>
      </c>
      <c r="AB14" s="32">
        <f t="shared" si="2"/>
        <v>0</v>
      </c>
      <c r="AC14" s="32">
        <f t="shared" si="2"/>
        <v>0</v>
      </c>
      <c r="AD14" s="32">
        <f t="shared" si="2"/>
        <v>0</v>
      </c>
      <c r="AE14" s="32">
        <f t="shared" si="2"/>
        <v>0</v>
      </c>
      <c r="AF14" s="32">
        <f t="shared" si="2"/>
        <v>0</v>
      </c>
      <c r="AG14" s="24">
        <f t="shared" si="2"/>
        <v>0</v>
      </c>
      <c r="AH14" s="24">
        <f t="shared" si="2"/>
        <v>0</v>
      </c>
      <c r="AI14" s="24">
        <f t="shared" si="2"/>
        <v>0</v>
      </c>
      <c r="AJ14" s="32">
        <f t="shared" si="2"/>
        <v>0</v>
      </c>
      <c r="AK14" s="32">
        <f t="shared" si="2"/>
        <v>0</v>
      </c>
      <c r="AL14" s="32">
        <f t="shared" si="2"/>
        <v>0</v>
      </c>
      <c r="AM14" s="24">
        <f t="shared" si="2"/>
        <v>0</v>
      </c>
      <c r="AN14" s="32">
        <f t="shared" si="2"/>
        <v>0</v>
      </c>
      <c r="AO14" s="24">
        <f t="shared" si="2"/>
        <v>0</v>
      </c>
      <c r="AP14" s="24">
        <f t="shared" si="2"/>
        <v>0</v>
      </c>
      <c r="AQ14" s="24">
        <f t="shared" si="2"/>
        <v>0</v>
      </c>
      <c r="AR14" s="32">
        <f t="shared" si="2"/>
        <v>0</v>
      </c>
      <c r="AS14" s="32">
        <f t="shared" si="2"/>
        <v>0</v>
      </c>
      <c r="AT14" s="32">
        <f t="shared" si="2"/>
        <v>227870.87</v>
      </c>
      <c r="AU14" s="32">
        <f t="shared" si="2"/>
        <v>0</v>
      </c>
      <c r="AV14" s="32">
        <f t="shared" si="2"/>
        <v>0</v>
      </c>
      <c r="AW14" s="32">
        <f t="shared" si="2"/>
        <v>0</v>
      </c>
      <c r="AX14" s="32">
        <f t="shared" si="2"/>
        <v>0</v>
      </c>
      <c r="AY14" s="32">
        <f t="shared" si="2"/>
        <v>0</v>
      </c>
      <c r="AZ14" s="32">
        <f t="shared" si="2"/>
        <v>0</v>
      </c>
      <c r="BA14" s="32">
        <f t="shared" si="2"/>
        <v>0</v>
      </c>
      <c r="BB14" s="32">
        <f t="shared" si="2"/>
        <v>0</v>
      </c>
      <c r="BC14" s="32">
        <f t="shared" si="2"/>
        <v>0</v>
      </c>
      <c r="BD14" s="24">
        <f t="shared" si="2"/>
        <v>0</v>
      </c>
      <c r="BE14" s="32">
        <f t="shared" si="2"/>
        <v>0</v>
      </c>
      <c r="BF14" s="32">
        <f t="shared" si="2"/>
        <v>0</v>
      </c>
      <c r="BG14" s="32">
        <f t="shared" si="2"/>
        <v>0</v>
      </c>
      <c r="BH14" s="32">
        <f t="shared" si="2"/>
        <v>0</v>
      </c>
      <c r="BI14" s="32">
        <f t="shared" si="2"/>
        <v>0</v>
      </c>
      <c r="BJ14" s="32">
        <f t="shared" si="2"/>
        <v>0</v>
      </c>
      <c r="BK14" s="32">
        <f t="shared" si="2"/>
        <v>0</v>
      </c>
      <c r="BL14" s="32">
        <f t="shared" si="2"/>
        <v>0</v>
      </c>
      <c r="BM14" s="32">
        <f t="shared" si="2"/>
        <v>0</v>
      </c>
      <c r="BN14" s="32">
        <f t="shared" si="2"/>
        <v>0</v>
      </c>
      <c r="BO14" s="33">
        <f t="shared" si="2"/>
        <v>0</v>
      </c>
      <c r="BP14" s="33">
        <f t="shared" si="2"/>
        <v>0</v>
      </c>
      <c r="BQ14" s="33">
        <f>BQ15+BQ22</f>
        <v>0</v>
      </c>
      <c r="BR14" s="24">
        <f>BR15+BR22</f>
        <v>0</v>
      </c>
      <c r="BS14" s="33">
        <f>BS15+BS22</f>
        <v>0</v>
      </c>
      <c r="BT14" s="32">
        <f>BT15+BT22</f>
        <v>0</v>
      </c>
      <c r="BU14" s="24">
        <f>BU15+BU22</f>
        <v>0</v>
      </c>
      <c r="BV14" s="34"/>
      <c r="BW14" s="34"/>
      <c r="BX14" s="34"/>
      <c r="BY14" s="35"/>
      <c r="BZ14" s="35"/>
      <c r="CA14" s="35"/>
      <c r="CB14" s="35"/>
      <c r="CC14" s="35"/>
      <c r="CD14" s="35"/>
      <c r="CE14" s="74"/>
    </row>
    <row r="15" spans="1:83" ht="12.75">
      <c r="A15" s="36">
        <v>60001</v>
      </c>
      <c r="B15" s="37" t="s">
        <v>90</v>
      </c>
      <c r="C15" s="38">
        <f>SUM(D15:BU15)</f>
        <v>260620.2</v>
      </c>
      <c r="D15" s="91">
        <f>D16+D19</f>
        <v>0</v>
      </c>
      <c r="E15" s="91">
        <f aca="true" t="shared" si="3" ref="E15:BP15">E16+E19</f>
        <v>0</v>
      </c>
      <c r="F15" s="91">
        <f t="shared" si="3"/>
        <v>0</v>
      </c>
      <c r="G15" s="91">
        <f t="shared" si="3"/>
        <v>0</v>
      </c>
      <c r="H15" s="91">
        <f t="shared" si="3"/>
        <v>0</v>
      </c>
      <c r="I15" s="91">
        <f t="shared" si="3"/>
        <v>0</v>
      </c>
      <c r="J15" s="91">
        <f t="shared" si="3"/>
        <v>0</v>
      </c>
      <c r="K15" s="91">
        <f t="shared" si="3"/>
        <v>0</v>
      </c>
      <c r="L15" s="91">
        <f t="shared" si="3"/>
        <v>0</v>
      </c>
      <c r="M15" s="91">
        <f t="shared" si="3"/>
        <v>0</v>
      </c>
      <c r="N15" s="91">
        <f t="shared" si="3"/>
        <v>0</v>
      </c>
      <c r="O15" s="91">
        <f t="shared" si="3"/>
        <v>0</v>
      </c>
      <c r="P15" s="91">
        <f t="shared" si="3"/>
        <v>0</v>
      </c>
      <c r="Q15" s="91">
        <f t="shared" si="3"/>
        <v>0</v>
      </c>
      <c r="R15" s="91">
        <f t="shared" si="3"/>
        <v>0</v>
      </c>
      <c r="S15" s="91">
        <f t="shared" si="3"/>
        <v>0</v>
      </c>
      <c r="T15" s="91">
        <f t="shared" si="3"/>
        <v>0</v>
      </c>
      <c r="U15" s="91">
        <f t="shared" si="3"/>
        <v>0</v>
      </c>
      <c r="V15" s="91">
        <f t="shared" si="3"/>
        <v>0</v>
      </c>
      <c r="W15" s="91">
        <f t="shared" si="3"/>
        <v>0</v>
      </c>
      <c r="X15" s="91">
        <f t="shared" si="3"/>
        <v>0</v>
      </c>
      <c r="Y15" s="91">
        <f t="shared" si="3"/>
        <v>0</v>
      </c>
      <c r="Z15" s="91">
        <f t="shared" si="3"/>
        <v>0</v>
      </c>
      <c r="AA15" s="91">
        <f t="shared" si="3"/>
        <v>0</v>
      </c>
      <c r="AB15" s="91">
        <f t="shared" si="3"/>
        <v>0</v>
      </c>
      <c r="AC15" s="91">
        <f t="shared" si="3"/>
        <v>0</v>
      </c>
      <c r="AD15" s="91">
        <f t="shared" si="3"/>
        <v>0</v>
      </c>
      <c r="AE15" s="91">
        <f t="shared" si="3"/>
        <v>0</v>
      </c>
      <c r="AF15" s="91">
        <f t="shared" si="3"/>
        <v>0</v>
      </c>
      <c r="AG15" s="91">
        <f t="shared" si="3"/>
        <v>0</v>
      </c>
      <c r="AH15" s="91">
        <f t="shared" si="3"/>
        <v>0</v>
      </c>
      <c r="AI15" s="91">
        <f t="shared" si="3"/>
        <v>0</v>
      </c>
      <c r="AJ15" s="91">
        <f t="shared" si="3"/>
        <v>0</v>
      </c>
      <c r="AK15" s="91">
        <f t="shared" si="3"/>
        <v>0</v>
      </c>
      <c r="AL15" s="91">
        <f t="shared" si="3"/>
        <v>0</v>
      </c>
      <c r="AM15" s="91">
        <f t="shared" si="3"/>
        <v>0</v>
      </c>
      <c r="AN15" s="91">
        <f t="shared" si="3"/>
        <v>0</v>
      </c>
      <c r="AO15" s="91">
        <f t="shared" si="3"/>
        <v>0</v>
      </c>
      <c r="AP15" s="91">
        <f t="shared" si="3"/>
        <v>0</v>
      </c>
      <c r="AQ15" s="91">
        <f t="shared" si="3"/>
        <v>0</v>
      </c>
      <c r="AR15" s="91">
        <f t="shared" si="3"/>
        <v>0</v>
      </c>
      <c r="AS15" s="91">
        <f t="shared" si="3"/>
        <v>0</v>
      </c>
      <c r="AT15" s="91">
        <f t="shared" si="3"/>
        <v>260620.2</v>
      </c>
      <c r="AU15" s="91">
        <f t="shared" si="3"/>
        <v>0</v>
      </c>
      <c r="AV15" s="91">
        <f t="shared" si="3"/>
        <v>0</v>
      </c>
      <c r="AW15" s="91">
        <f t="shared" si="3"/>
        <v>0</v>
      </c>
      <c r="AX15" s="91">
        <f t="shared" si="3"/>
        <v>0</v>
      </c>
      <c r="AY15" s="91">
        <f t="shared" si="3"/>
        <v>0</v>
      </c>
      <c r="AZ15" s="91">
        <f t="shared" si="3"/>
        <v>0</v>
      </c>
      <c r="BA15" s="91">
        <f t="shared" si="3"/>
        <v>0</v>
      </c>
      <c r="BB15" s="91">
        <f t="shared" si="3"/>
        <v>0</v>
      </c>
      <c r="BC15" s="91">
        <f t="shared" si="3"/>
        <v>0</v>
      </c>
      <c r="BD15" s="91">
        <f t="shared" si="3"/>
        <v>0</v>
      </c>
      <c r="BE15" s="91">
        <f t="shared" si="3"/>
        <v>0</v>
      </c>
      <c r="BF15" s="91">
        <f t="shared" si="3"/>
        <v>0</v>
      </c>
      <c r="BG15" s="91">
        <f t="shared" si="3"/>
        <v>0</v>
      </c>
      <c r="BH15" s="91">
        <f t="shared" si="3"/>
        <v>0</v>
      </c>
      <c r="BI15" s="91">
        <f t="shared" si="3"/>
        <v>0</v>
      </c>
      <c r="BJ15" s="91">
        <f t="shared" si="3"/>
        <v>0</v>
      </c>
      <c r="BK15" s="91">
        <f t="shared" si="3"/>
        <v>0</v>
      </c>
      <c r="BL15" s="91">
        <f t="shared" si="3"/>
        <v>0</v>
      </c>
      <c r="BM15" s="91">
        <f t="shared" si="3"/>
        <v>0</v>
      </c>
      <c r="BN15" s="91">
        <f t="shared" si="3"/>
        <v>0</v>
      </c>
      <c r="BO15" s="91">
        <f t="shared" si="3"/>
        <v>0</v>
      </c>
      <c r="BP15" s="91">
        <f t="shared" si="3"/>
        <v>0</v>
      </c>
      <c r="BQ15" s="91">
        <f>BQ16+BQ19</f>
        <v>0</v>
      </c>
      <c r="BR15" s="91">
        <f>BR16+BR19</f>
        <v>0</v>
      </c>
      <c r="BS15" s="91">
        <f>BS16+BS19</f>
        <v>0</v>
      </c>
      <c r="BT15" s="91">
        <f>BT16+BT19</f>
        <v>0</v>
      </c>
      <c r="BU15" s="90">
        <f>BU16+BU19</f>
        <v>0</v>
      </c>
      <c r="BV15" s="34"/>
      <c r="BW15" s="34"/>
      <c r="BX15" s="34"/>
      <c r="BY15" s="35"/>
      <c r="BZ15" s="35"/>
      <c r="CA15" s="35"/>
      <c r="CB15" s="35"/>
      <c r="CC15" s="35"/>
      <c r="CD15" s="35"/>
      <c r="CE15" s="74"/>
    </row>
    <row r="16" spans="1:83" ht="12.75">
      <c r="A16" s="44">
        <v>600011</v>
      </c>
      <c r="B16" s="48" t="s">
        <v>341</v>
      </c>
      <c r="C16" s="38">
        <f>C17+C18</f>
        <v>260620.2</v>
      </c>
      <c r="D16" s="91">
        <f>D17+D18</f>
        <v>0</v>
      </c>
      <c r="E16" s="91">
        <f aca="true" t="shared" si="4" ref="E16:BP16">E17+E18</f>
        <v>0</v>
      </c>
      <c r="F16" s="91">
        <f t="shared" si="4"/>
        <v>0</v>
      </c>
      <c r="G16" s="91">
        <f t="shared" si="4"/>
        <v>0</v>
      </c>
      <c r="H16" s="91">
        <f t="shared" si="4"/>
        <v>0</v>
      </c>
      <c r="I16" s="91">
        <f t="shared" si="4"/>
        <v>0</v>
      </c>
      <c r="J16" s="91">
        <f t="shared" si="4"/>
        <v>0</v>
      </c>
      <c r="K16" s="91">
        <f t="shared" si="4"/>
        <v>0</v>
      </c>
      <c r="L16" s="91">
        <f t="shared" si="4"/>
        <v>0</v>
      </c>
      <c r="M16" s="91">
        <f t="shared" si="4"/>
        <v>0</v>
      </c>
      <c r="N16" s="91">
        <f t="shared" si="4"/>
        <v>0</v>
      </c>
      <c r="O16" s="91">
        <f t="shared" si="4"/>
        <v>0</v>
      </c>
      <c r="P16" s="91">
        <f t="shared" si="4"/>
        <v>0</v>
      </c>
      <c r="Q16" s="91">
        <f t="shared" si="4"/>
        <v>0</v>
      </c>
      <c r="R16" s="91">
        <f t="shared" si="4"/>
        <v>0</v>
      </c>
      <c r="S16" s="91">
        <f t="shared" si="4"/>
        <v>0</v>
      </c>
      <c r="T16" s="91">
        <f t="shared" si="4"/>
        <v>0</v>
      </c>
      <c r="U16" s="91">
        <f t="shared" si="4"/>
        <v>0</v>
      </c>
      <c r="V16" s="91">
        <f t="shared" si="4"/>
        <v>0</v>
      </c>
      <c r="W16" s="91">
        <f t="shared" si="4"/>
        <v>0</v>
      </c>
      <c r="X16" s="91">
        <f t="shared" si="4"/>
        <v>0</v>
      </c>
      <c r="Y16" s="91">
        <f t="shared" si="4"/>
        <v>0</v>
      </c>
      <c r="Z16" s="91">
        <f t="shared" si="4"/>
        <v>0</v>
      </c>
      <c r="AA16" s="91">
        <f t="shared" si="4"/>
        <v>0</v>
      </c>
      <c r="AB16" s="91">
        <f t="shared" si="4"/>
        <v>0</v>
      </c>
      <c r="AC16" s="91">
        <f t="shared" si="4"/>
        <v>0</v>
      </c>
      <c r="AD16" s="91">
        <f t="shared" si="4"/>
        <v>0</v>
      </c>
      <c r="AE16" s="91">
        <f t="shared" si="4"/>
        <v>0</v>
      </c>
      <c r="AF16" s="91">
        <f t="shared" si="4"/>
        <v>0</v>
      </c>
      <c r="AG16" s="91">
        <f t="shared" si="4"/>
        <v>0</v>
      </c>
      <c r="AH16" s="91">
        <f t="shared" si="4"/>
        <v>0</v>
      </c>
      <c r="AI16" s="91">
        <f t="shared" si="4"/>
        <v>0</v>
      </c>
      <c r="AJ16" s="91">
        <f t="shared" si="4"/>
        <v>0</v>
      </c>
      <c r="AK16" s="91">
        <f t="shared" si="4"/>
        <v>0</v>
      </c>
      <c r="AL16" s="91">
        <f t="shared" si="4"/>
        <v>0</v>
      </c>
      <c r="AM16" s="91">
        <f t="shared" si="4"/>
        <v>0</v>
      </c>
      <c r="AN16" s="91">
        <f t="shared" si="4"/>
        <v>0</v>
      </c>
      <c r="AO16" s="91">
        <f t="shared" si="4"/>
        <v>0</v>
      </c>
      <c r="AP16" s="91">
        <f t="shared" si="4"/>
        <v>0</v>
      </c>
      <c r="AQ16" s="91">
        <f t="shared" si="4"/>
        <v>0</v>
      </c>
      <c r="AR16" s="91">
        <f t="shared" si="4"/>
        <v>0</v>
      </c>
      <c r="AS16" s="91">
        <f t="shared" si="4"/>
        <v>0</v>
      </c>
      <c r="AT16" s="91">
        <f t="shared" si="4"/>
        <v>260620.2</v>
      </c>
      <c r="AU16" s="91">
        <f t="shared" si="4"/>
        <v>0</v>
      </c>
      <c r="AV16" s="91">
        <f t="shared" si="4"/>
        <v>0</v>
      </c>
      <c r="AW16" s="91">
        <f t="shared" si="4"/>
        <v>0</v>
      </c>
      <c r="AX16" s="91">
        <f t="shared" si="4"/>
        <v>0</v>
      </c>
      <c r="AY16" s="91">
        <f t="shared" si="4"/>
        <v>0</v>
      </c>
      <c r="AZ16" s="91">
        <f t="shared" si="4"/>
        <v>0</v>
      </c>
      <c r="BA16" s="91">
        <f t="shared" si="4"/>
        <v>0</v>
      </c>
      <c r="BB16" s="91">
        <f t="shared" si="4"/>
        <v>0</v>
      </c>
      <c r="BC16" s="91">
        <f t="shared" si="4"/>
        <v>0</v>
      </c>
      <c r="BD16" s="91">
        <f t="shared" si="4"/>
        <v>0</v>
      </c>
      <c r="BE16" s="91">
        <f t="shared" si="4"/>
        <v>0</v>
      </c>
      <c r="BF16" s="91">
        <f t="shared" si="4"/>
        <v>0</v>
      </c>
      <c r="BG16" s="91">
        <f t="shared" si="4"/>
        <v>0</v>
      </c>
      <c r="BH16" s="91">
        <f t="shared" si="4"/>
        <v>0</v>
      </c>
      <c r="BI16" s="91">
        <f t="shared" si="4"/>
        <v>0</v>
      </c>
      <c r="BJ16" s="91">
        <f t="shared" si="4"/>
        <v>0</v>
      </c>
      <c r="BK16" s="91">
        <f t="shared" si="4"/>
        <v>0</v>
      </c>
      <c r="BL16" s="91">
        <f t="shared" si="4"/>
        <v>0</v>
      </c>
      <c r="BM16" s="91">
        <f t="shared" si="4"/>
        <v>0</v>
      </c>
      <c r="BN16" s="91">
        <f t="shared" si="4"/>
        <v>0</v>
      </c>
      <c r="BO16" s="91">
        <f t="shared" si="4"/>
        <v>0</v>
      </c>
      <c r="BP16" s="91">
        <f t="shared" si="4"/>
        <v>0</v>
      </c>
      <c r="BQ16" s="91">
        <f>BQ17+BQ18</f>
        <v>0</v>
      </c>
      <c r="BR16" s="91">
        <f>BR17+BR18</f>
        <v>0</v>
      </c>
      <c r="BS16" s="91">
        <f>BS17+BS18</f>
        <v>0</v>
      </c>
      <c r="BT16" s="91">
        <f>BT17+BT18</f>
        <v>0</v>
      </c>
      <c r="BU16" s="90">
        <f>BU17+BU18</f>
        <v>0</v>
      </c>
      <c r="BV16" s="34"/>
      <c r="BW16" s="34"/>
      <c r="BX16" s="34"/>
      <c r="BY16" s="35"/>
      <c r="BZ16" s="35"/>
      <c r="CA16" s="35"/>
      <c r="CB16" s="35"/>
      <c r="CC16" s="35"/>
      <c r="CD16" s="35"/>
      <c r="CE16" s="74"/>
    </row>
    <row r="17" spans="1:83" ht="12.75">
      <c r="A17" s="88">
        <v>60001101</v>
      </c>
      <c r="B17" s="89" t="s">
        <v>342</v>
      </c>
      <c r="C17" s="38">
        <f>SUM(D17:BU17)</f>
        <v>260620.2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24"/>
      <c r="AH17" s="24"/>
      <c r="AI17" s="24"/>
      <c r="AJ17" s="39"/>
      <c r="AK17" s="39"/>
      <c r="AL17" s="39"/>
      <c r="AM17" s="24"/>
      <c r="AN17" s="39"/>
      <c r="AO17" s="24"/>
      <c r="AP17" s="24"/>
      <c r="AQ17" s="24"/>
      <c r="AR17" s="39"/>
      <c r="AS17" s="39"/>
      <c r="AT17" s="39">
        <v>260620.2</v>
      </c>
      <c r="AU17" s="39"/>
      <c r="AV17" s="39"/>
      <c r="AW17" s="39"/>
      <c r="AX17" s="39"/>
      <c r="AY17" s="39"/>
      <c r="AZ17" s="39"/>
      <c r="BA17" s="39"/>
      <c r="BB17" s="39"/>
      <c r="BC17" s="39"/>
      <c r="BD17" s="24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92"/>
      <c r="BS17" s="39"/>
      <c r="BT17" s="40"/>
      <c r="BU17" s="24"/>
      <c r="BV17" s="34"/>
      <c r="BW17" s="34"/>
      <c r="BX17" s="34"/>
      <c r="BY17" s="35"/>
      <c r="BZ17" s="35"/>
      <c r="CA17" s="35"/>
      <c r="CB17" s="35"/>
      <c r="CC17" s="35"/>
      <c r="CD17" s="35"/>
      <c r="CE17" s="74"/>
    </row>
    <row r="18" spans="1:83" ht="12.75">
      <c r="A18" s="88">
        <v>60001102</v>
      </c>
      <c r="B18" s="89" t="s">
        <v>343</v>
      </c>
      <c r="C18" s="38">
        <f>SUM(D18:BU18)</f>
        <v>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24"/>
      <c r="AH18" s="24"/>
      <c r="AI18" s="24"/>
      <c r="AJ18" s="39"/>
      <c r="AK18" s="39"/>
      <c r="AL18" s="39"/>
      <c r="AM18" s="24"/>
      <c r="AN18" s="39"/>
      <c r="AO18" s="24"/>
      <c r="AP18" s="24"/>
      <c r="AQ18" s="24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24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92"/>
      <c r="BS18" s="39"/>
      <c r="BT18" s="40"/>
      <c r="BU18" s="24"/>
      <c r="BV18" s="34"/>
      <c r="BW18" s="34"/>
      <c r="BX18" s="34"/>
      <c r="BY18" s="35"/>
      <c r="BZ18" s="35"/>
      <c r="CA18" s="35"/>
      <c r="CB18" s="35"/>
      <c r="CC18" s="35"/>
      <c r="CD18" s="35"/>
      <c r="CE18" s="74"/>
    </row>
    <row r="19" spans="1:83" ht="12.75">
      <c r="A19" s="44">
        <v>600012</v>
      </c>
      <c r="B19" s="48" t="s">
        <v>344</v>
      </c>
      <c r="C19" s="38">
        <f>C20+C21</f>
        <v>0</v>
      </c>
      <c r="D19" s="91">
        <f>D20+D21</f>
        <v>0</v>
      </c>
      <c r="E19" s="91">
        <f aca="true" t="shared" si="5" ref="E19:BP19">E20+E21</f>
        <v>0</v>
      </c>
      <c r="F19" s="91">
        <f t="shared" si="5"/>
        <v>0</v>
      </c>
      <c r="G19" s="91">
        <f t="shared" si="5"/>
        <v>0</v>
      </c>
      <c r="H19" s="91">
        <f t="shared" si="5"/>
        <v>0</v>
      </c>
      <c r="I19" s="91">
        <f t="shared" si="5"/>
        <v>0</v>
      </c>
      <c r="J19" s="91">
        <f t="shared" si="5"/>
        <v>0</v>
      </c>
      <c r="K19" s="91">
        <f t="shared" si="5"/>
        <v>0</v>
      </c>
      <c r="L19" s="91">
        <f t="shared" si="5"/>
        <v>0</v>
      </c>
      <c r="M19" s="91">
        <f t="shared" si="5"/>
        <v>0</v>
      </c>
      <c r="N19" s="91">
        <f t="shared" si="5"/>
        <v>0</v>
      </c>
      <c r="O19" s="91">
        <f t="shared" si="5"/>
        <v>0</v>
      </c>
      <c r="P19" s="91">
        <f t="shared" si="5"/>
        <v>0</v>
      </c>
      <c r="Q19" s="91">
        <f t="shared" si="5"/>
        <v>0</v>
      </c>
      <c r="R19" s="91">
        <f t="shared" si="5"/>
        <v>0</v>
      </c>
      <c r="S19" s="91">
        <f t="shared" si="5"/>
        <v>0</v>
      </c>
      <c r="T19" s="91">
        <f t="shared" si="5"/>
        <v>0</v>
      </c>
      <c r="U19" s="91">
        <f t="shared" si="5"/>
        <v>0</v>
      </c>
      <c r="V19" s="91">
        <f t="shared" si="5"/>
        <v>0</v>
      </c>
      <c r="W19" s="91">
        <f t="shared" si="5"/>
        <v>0</v>
      </c>
      <c r="X19" s="91">
        <f t="shared" si="5"/>
        <v>0</v>
      </c>
      <c r="Y19" s="91">
        <f t="shared" si="5"/>
        <v>0</v>
      </c>
      <c r="Z19" s="91">
        <f t="shared" si="5"/>
        <v>0</v>
      </c>
      <c r="AA19" s="91">
        <f t="shared" si="5"/>
        <v>0</v>
      </c>
      <c r="AB19" s="91">
        <f t="shared" si="5"/>
        <v>0</v>
      </c>
      <c r="AC19" s="91">
        <f t="shared" si="5"/>
        <v>0</v>
      </c>
      <c r="AD19" s="91">
        <f t="shared" si="5"/>
        <v>0</v>
      </c>
      <c r="AE19" s="91">
        <f t="shared" si="5"/>
        <v>0</v>
      </c>
      <c r="AF19" s="91">
        <f t="shared" si="5"/>
        <v>0</v>
      </c>
      <c r="AG19" s="91">
        <f t="shared" si="5"/>
        <v>0</v>
      </c>
      <c r="AH19" s="91">
        <f t="shared" si="5"/>
        <v>0</v>
      </c>
      <c r="AI19" s="91">
        <f t="shared" si="5"/>
        <v>0</v>
      </c>
      <c r="AJ19" s="91">
        <f t="shared" si="5"/>
        <v>0</v>
      </c>
      <c r="AK19" s="91">
        <f t="shared" si="5"/>
        <v>0</v>
      </c>
      <c r="AL19" s="91">
        <f t="shared" si="5"/>
        <v>0</v>
      </c>
      <c r="AM19" s="91">
        <f t="shared" si="5"/>
        <v>0</v>
      </c>
      <c r="AN19" s="91">
        <f t="shared" si="5"/>
        <v>0</v>
      </c>
      <c r="AO19" s="91">
        <f t="shared" si="5"/>
        <v>0</v>
      </c>
      <c r="AP19" s="91">
        <f t="shared" si="5"/>
        <v>0</v>
      </c>
      <c r="AQ19" s="91">
        <f t="shared" si="5"/>
        <v>0</v>
      </c>
      <c r="AR19" s="91">
        <f t="shared" si="5"/>
        <v>0</v>
      </c>
      <c r="AS19" s="91">
        <f t="shared" si="5"/>
        <v>0</v>
      </c>
      <c r="AT19" s="91">
        <f t="shared" si="5"/>
        <v>0</v>
      </c>
      <c r="AU19" s="91">
        <f t="shared" si="5"/>
        <v>0</v>
      </c>
      <c r="AV19" s="91">
        <f t="shared" si="5"/>
        <v>0</v>
      </c>
      <c r="AW19" s="91">
        <f t="shared" si="5"/>
        <v>0</v>
      </c>
      <c r="AX19" s="91">
        <f t="shared" si="5"/>
        <v>0</v>
      </c>
      <c r="AY19" s="91">
        <f t="shared" si="5"/>
        <v>0</v>
      </c>
      <c r="AZ19" s="91">
        <f t="shared" si="5"/>
        <v>0</v>
      </c>
      <c r="BA19" s="91">
        <f t="shared" si="5"/>
        <v>0</v>
      </c>
      <c r="BB19" s="91">
        <f t="shared" si="5"/>
        <v>0</v>
      </c>
      <c r="BC19" s="91">
        <f t="shared" si="5"/>
        <v>0</v>
      </c>
      <c r="BD19" s="91">
        <f t="shared" si="5"/>
        <v>0</v>
      </c>
      <c r="BE19" s="91">
        <f t="shared" si="5"/>
        <v>0</v>
      </c>
      <c r="BF19" s="91">
        <f t="shared" si="5"/>
        <v>0</v>
      </c>
      <c r="BG19" s="91">
        <f t="shared" si="5"/>
        <v>0</v>
      </c>
      <c r="BH19" s="91">
        <f t="shared" si="5"/>
        <v>0</v>
      </c>
      <c r="BI19" s="91">
        <f t="shared" si="5"/>
        <v>0</v>
      </c>
      <c r="BJ19" s="91">
        <f t="shared" si="5"/>
        <v>0</v>
      </c>
      <c r="BK19" s="91">
        <f t="shared" si="5"/>
        <v>0</v>
      </c>
      <c r="BL19" s="91">
        <f t="shared" si="5"/>
        <v>0</v>
      </c>
      <c r="BM19" s="91">
        <f t="shared" si="5"/>
        <v>0</v>
      </c>
      <c r="BN19" s="91">
        <f t="shared" si="5"/>
        <v>0</v>
      </c>
      <c r="BO19" s="91">
        <f t="shared" si="5"/>
        <v>0</v>
      </c>
      <c r="BP19" s="91">
        <f t="shared" si="5"/>
        <v>0</v>
      </c>
      <c r="BQ19" s="91">
        <f>BQ20+BQ21</f>
        <v>0</v>
      </c>
      <c r="BR19" s="91">
        <f>BR20+BR21</f>
        <v>0</v>
      </c>
      <c r="BS19" s="91">
        <f>BS20+BS21</f>
        <v>0</v>
      </c>
      <c r="BT19" s="91">
        <f>BT20+BT21</f>
        <v>0</v>
      </c>
      <c r="BU19" s="92">
        <f>BU20+BU21</f>
        <v>0</v>
      </c>
      <c r="BV19" s="34"/>
      <c r="BW19" s="34"/>
      <c r="BX19" s="34"/>
      <c r="BY19" s="93"/>
      <c r="BZ19" s="93"/>
      <c r="CA19" s="35"/>
      <c r="CB19" s="35"/>
      <c r="CC19" s="35"/>
      <c r="CD19" s="35"/>
      <c r="CE19" s="74"/>
    </row>
    <row r="20" spans="1:83" ht="12.75">
      <c r="A20" s="88">
        <v>60001201</v>
      </c>
      <c r="B20" s="89" t="s">
        <v>342</v>
      </c>
      <c r="C20" s="38">
        <f>SUM(D20:BU20)</f>
        <v>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24"/>
      <c r="AH20" s="24"/>
      <c r="AI20" s="24"/>
      <c r="AJ20" s="39"/>
      <c r="AK20" s="39"/>
      <c r="AL20" s="39"/>
      <c r="AM20" s="24"/>
      <c r="AN20" s="39"/>
      <c r="AO20" s="24"/>
      <c r="AP20" s="24"/>
      <c r="AQ20" s="24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24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92"/>
      <c r="BS20" s="39"/>
      <c r="BT20" s="40"/>
      <c r="BU20" s="24"/>
      <c r="BV20" s="34"/>
      <c r="BW20" s="34"/>
      <c r="BX20" s="34"/>
      <c r="BY20" s="35"/>
      <c r="BZ20" s="35"/>
      <c r="CA20" s="35"/>
      <c r="CB20" s="35"/>
      <c r="CC20" s="35"/>
      <c r="CD20" s="35"/>
      <c r="CE20" s="74"/>
    </row>
    <row r="21" spans="1:83" ht="12.75">
      <c r="A21" s="88">
        <v>60001202</v>
      </c>
      <c r="B21" s="89" t="s">
        <v>343</v>
      </c>
      <c r="C21" s="38">
        <f>SUM(D21:BU21)</f>
        <v>0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24"/>
      <c r="AH21" s="24"/>
      <c r="AI21" s="24"/>
      <c r="AJ21" s="39"/>
      <c r="AK21" s="39"/>
      <c r="AL21" s="39"/>
      <c r="AM21" s="24"/>
      <c r="AN21" s="39"/>
      <c r="AO21" s="24"/>
      <c r="AP21" s="24"/>
      <c r="AQ21" s="24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24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24"/>
      <c r="BS21" s="39"/>
      <c r="BT21" s="40"/>
      <c r="BU21" s="24"/>
      <c r="BV21" s="34"/>
      <c r="BW21" s="34"/>
      <c r="BX21" s="34"/>
      <c r="BY21" s="35"/>
      <c r="BZ21" s="35"/>
      <c r="CA21" s="35"/>
      <c r="CB21" s="35"/>
      <c r="CC21" s="35"/>
      <c r="CD21" s="35"/>
      <c r="CE21" s="74"/>
    </row>
    <row r="22" spans="1:83" ht="12.75">
      <c r="A22" s="36">
        <v>60002</v>
      </c>
      <c r="B22" s="37" t="s">
        <v>91</v>
      </c>
      <c r="C22" s="38">
        <f>SUM(D22:BU22)</f>
        <v>-32749.33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24"/>
      <c r="AH22" s="24"/>
      <c r="AI22" s="24"/>
      <c r="AJ22" s="39"/>
      <c r="AK22" s="39"/>
      <c r="AL22" s="39"/>
      <c r="AM22" s="24"/>
      <c r="AN22" s="39"/>
      <c r="AO22" s="24"/>
      <c r="AP22" s="24"/>
      <c r="AQ22" s="24"/>
      <c r="AR22" s="39"/>
      <c r="AS22" s="39"/>
      <c r="AT22" s="39">
        <v>-32749.33</v>
      </c>
      <c r="AU22" s="39"/>
      <c r="AV22" s="39"/>
      <c r="AW22" s="39"/>
      <c r="AX22" s="39"/>
      <c r="AY22" s="39"/>
      <c r="AZ22" s="39"/>
      <c r="BA22" s="39"/>
      <c r="BB22" s="39"/>
      <c r="BC22" s="39"/>
      <c r="BD22" s="24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24"/>
      <c r="BS22" s="39"/>
      <c r="BT22" s="40"/>
      <c r="BU22" s="24"/>
      <c r="BV22" s="34"/>
      <c r="BW22" s="34"/>
      <c r="BX22" s="34"/>
      <c r="BY22" s="35"/>
      <c r="BZ22" s="35"/>
      <c r="CA22" s="35"/>
      <c r="CB22" s="35"/>
      <c r="CC22" s="35"/>
      <c r="CD22" s="35"/>
      <c r="CE22" s="74"/>
    </row>
    <row r="23" spans="1:83" ht="12.75">
      <c r="A23" s="28">
        <v>601</v>
      </c>
      <c r="B23" s="29" t="s">
        <v>92</v>
      </c>
      <c r="C23" s="30">
        <f>C24+C27</f>
        <v>278991.8900000001</v>
      </c>
      <c r="D23" s="31">
        <f>D24+D27</f>
        <v>0</v>
      </c>
      <c r="E23" s="32">
        <f aca="true" t="shared" si="6" ref="E23:BP23">E24+E27</f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6"/>
        <v>0</v>
      </c>
      <c r="O23" s="32">
        <f t="shared" si="6"/>
        <v>0</v>
      </c>
      <c r="P23" s="32">
        <f t="shared" si="6"/>
        <v>0</v>
      </c>
      <c r="Q23" s="32">
        <f t="shared" si="6"/>
        <v>0</v>
      </c>
      <c r="R23" s="32">
        <f t="shared" si="6"/>
        <v>0</v>
      </c>
      <c r="S23" s="32">
        <f t="shared" si="6"/>
        <v>0</v>
      </c>
      <c r="T23" s="32">
        <f t="shared" si="6"/>
        <v>0</v>
      </c>
      <c r="U23" s="32">
        <f t="shared" si="6"/>
        <v>0</v>
      </c>
      <c r="V23" s="32">
        <f t="shared" si="6"/>
        <v>0</v>
      </c>
      <c r="W23" s="32">
        <f t="shared" si="6"/>
        <v>0</v>
      </c>
      <c r="X23" s="32">
        <f t="shared" si="6"/>
        <v>0</v>
      </c>
      <c r="Y23" s="32">
        <f t="shared" si="6"/>
        <v>0</v>
      </c>
      <c r="Z23" s="32">
        <f t="shared" si="6"/>
        <v>0</v>
      </c>
      <c r="AA23" s="32">
        <f t="shared" si="6"/>
        <v>0</v>
      </c>
      <c r="AB23" s="32">
        <f t="shared" si="6"/>
        <v>0</v>
      </c>
      <c r="AC23" s="32">
        <f t="shared" si="6"/>
        <v>0</v>
      </c>
      <c r="AD23" s="32">
        <f t="shared" si="6"/>
        <v>0</v>
      </c>
      <c r="AE23" s="32">
        <f t="shared" si="6"/>
        <v>0</v>
      </c>
      <c r="AF23" s="32">
        <f t="shared" si="6"/>
        <v>0</v>
      </c>
      <c r="AG23" s="24">
        <f t="shared" si="6"/>
        <v>0</v>
      </c>
      <c r="AH23" s="24">
        <f t="shared" si="6"/>
        <v>0</v>
      </c>
      <c r="AI23" s="24">
        <f t="shared" si="6"/>
        <v>0</v>
      </c>
      <c r="AJ23" s="32">
        <f t="shared" si="6"/>
        <v>0</v>
      </c>
      <c r="AK23" s="32">
        <f t="shared" si="6"/>
        <v>0</v>
      </c>
      <c r="AL23" s="32">
        <f t="shared" si="6"/>
        <v>0</v>
      </c>
      <c r="AM23" s="24">
        <f t="shared" si="6"/>
        <v>0</v>
      </c>
      <c r="AN23" s="32">
        <f t="shared" si="6"/>
        <v>0</v>
      </c>
      <c r="AO23" s="24">
        <f t="shared" si="6"/>
        <v>0</v>
      </c>
      <c r="AP23" s="24">
        <f t="shared" si="6"/>
        <v>0</v>
      </c>
      <c r="AQ23" s="24">
        <f t="shared" si="6"/>
        <v>0</v>
      </c>
      <c r="AR23" s="32">
        <f t="shared" si="6"/>
        <v>0</v>
      </c>
      <c r="AS23" s="32">
        <f t="shared" si="6"/>
        <v>0</v>
      </c>
      <c r="AT23" s="32">
        <f t="shared" si="6"/>
        <v>278991.8900000001</v>
      </c>
      <c r="AU23" s="32">
        <f t="shared" si="6"/>
        <v>0</v>
      </c>
      <c r="AV23" s="32">
        <f t="shared" si="6"/>
        <v>0</v>
      </c>
      <c r="AW23" s="32">
        <f t="shared" si="6"/>
        <v>0</v>
      </c>
      <c r="AX23" s="32">
        <f t="shared" si="6"/>
        <v>0</v>
      </c>
      <c r="AY23" s="32">
        <f t="shared" si="6"/>
        <v>0</v>
      </c>
      <c r="AZ23" s="32">
        <f t="shared" si="6"/>
        <v>0</v>
      </c>
      <c r="BA23" s="32">
        <f t="shared" si="6"/>
        <v>0</v>
      </c>
      <c r="BB23" s="32">
        <f t="shared" si="6"/>
        <v>0</v>
      </c>
      <c r="BC23" s="32">
        <f t="shared" si="6"/>
        <v>0</v>
      </c>
      <c r="BD23" s="24">
        <f t="shared" si="6"/>
        <v>0</v>
      </c>
      <c r="BE23" s="32">
        <f t="shared" si="6"/>
        <v>0</v>
      </c>
      <c r="BF23" s="32">
        <f t="shared" si="6"/>
        <v>0</v>
      </c>
      <c r="BG23" s="32">
        <f t="shared" si="6"/>
        <v>0</v>
      </c>
      <c r="BH23" s="32">
        <f t="shared" si="6"/>
        <v>0</v>
      </c>
      <c r="BI23" s="32">
        <f t="shared" si="6"/>
        <v>0</v>
      </c>
      <c r="BJ23" s="32">
        <f t="shared" si="6"/>
        <v>0</v>
      </c>
      <c r="BK23" s="32">
        <f t="shared" si="6"/>
        <v>0</v>
      </c>
      <c r="BL23" s="32">
        <f t="shared" si="6"/>
        <v>0</v>
      </c>
      <c r="BM23" s="32">
        <f t="shared" si="6"/>
        <v>0</v>
      </c>
      <c r="BN23" s="32">
        <f t="shared" si="6"/>
        <v>0</v>
      </c>
      <c r="BO23" s="33">
        <f t="shared" si="6"/>
        <v>0</v>
      </c>
      <c r="BP23" s="33">
        <f t="shared" si="6"/>
        <v>0</v>
      </c>
      <c r="BQ23" s="33">
        <f>BQ24+BQ27</f>
        <v>0</v>
      </c>
      <c r="BR23" s="24">
        <f>BR24+BR27</f>
        <v>0</v>
      </c>
      <c r="BS23" s="33">
        <f>BS24+BS27</f>
        <v>0</v>
      </c>
      <c r="BT23" s="32">
        <f>BT24+BT27</f>
        <v>0</v>
      </c>
      <c r="BU23" s="24">
        <f>BU24+BU27</f>
        <v>0</v>
      </c>
      <c r="BV23" s="34"/>
      <c r="BW23" s="34"/>
      <c r="BX23" s="34"/>
      <c r="BY23" s="35"/>
      <c r="BZ23" s="35"/>
      <c r="CA23" s="35"/>
      <c r="CB23" s="35"/>
      <c r="CC23" s="35"/>
      <c r="CD23" s="35"/>
      <c r="CE23" s="74"/>
    </row>
    <row r="24" spans="1:83" ht="12.75">
      <c r="A24" s="36">
        <v>60101</v>
      </c>
      <c r="B24" s="37" t="s">
        <v>93</v>
      </c>
      <c r="C24" s="38">
        <f>C25+C26</f>
        <v>274817.43000000005</v>
      </c>
      <c r="D24" s="41">
        <f>D25+D26</f>
        <v>0</v>
      </c>
      <c r="E24" s="42">
        <f aca="true" t="shared" si="7" ref="E24:BP24">E25+E26</f>
        <v>0</v>
      </c>
      <c r="F24" s="42">
        <f t="shared" si="7"/>
        <v>0</v>
      </c>
      <c r="G24" s="42">
        <f t="shared" si="7"/>
        <v>0</v>
      </c>
      <c r="H24" s="42">
        <f t="shared" si="7"/>
        <v>0</v>
      </c>
      <c r="I24" s="42">
        <f t="shared" si="7"/>
        <v>0</v>
      </c>
      <c r="J24" s="42">
        <f t="shared" si="7"/>
        <v>0</v>
      </c>
      <c r="K24" s="42">
        <f t="shared" si="7"/>
        <v>0</v>
      </c>
      <c r="L24" s="42">
        <f t="shared" si="7"/>
        <v>0</v>
      </c>
      <c r="M24" s="42">
        <f t="shared" si="7"/>
        <v>0</v>
      </c>
      <c r="N24" s="42">
        <f t="shared" si="7"/>
        <v>0</v>
      </c>
      <c r="O24" s="42">
        <f t="shared" si="7"/>
        <v>0</v>
      </c>
      <c r="P24" s="42">
        <f t="shared" si="7"/>
        <v>0</v>
      </c>
      <c r="Q24" s="42">
        <f t="shared" si="7"/>
        <v>0</v>
      </c>
      <c r="R24" s="42">
        <f t="shared" si="7"/>
        <v>0</v>
      </c>
      <c r="S24" s="42">
        <f t="shared" si="7"/>
        <v>0</v>
      </c>
      <c r="T24" s="42">
        <f t="shared" si="7"/>
        <v>0</v>
      </c>
      <c r="U24" s="42">
        <f t="shared" si="7"/>
        <v>0</v>
      </c>
      <c r="V24" s="42">
        <f t="shared" si="7"/>
        <v>0</v>
      </c>
      <c r="W24" s="42">
        <f t="shared" si="7"/>
        <v>0</v>
      </c>
      <c r="X24" s="42">
        <f t="shared" si="7"/>
        <v>0</v>
      </c>
      <c r="Y24" s="42">
        <f t="shared" si="7"/>
        <v>0</v>
      </c>
      <c r="Z24" s="42">
        <f t="shared" si="7"/>
        <v>0</v>
      </c>
      <c r="AA24" s="42">
        <f t="shared" si="7"/>
        <v>0</v>
      </c>
      <c r="AB24" s="42">
        <f t="shared" si="7"/>
        <v>0</v>
      </c>
      <c r="AC24" s="42">
        <f t="shared" si="7"/>
        <v>0</v>
      </c>
      <c r="AD24" s="42">
        <f t="shared" si="7"/>
        <v>0</v>
      </c>
      <c r="AE24" s="42">
        <f t="shared" si="7"/>
        <v>0</v>
      </c>
      <c r="AF24" s="42">
        <f t="shared" si="7"/>
        <v>0</v>
      </c>
      <c r="AG24" s="24">
        <f t="shared" si="7"/>
        <v>0</v>
      </c>
      <c r="AH24" s="24">
        <f t="shared" si="7"/>
        <v>0</v>
      </c>
      <c r="AI24" s="24">
        <f t="shared" si="7"/>
        <v>0</v>
      </c>
      <c r="AJ24" s="42">
        <f t="shared" si="7"/>
        <v>0</v>
      </c>
      <c r="AK24" s="42">
        <f t="shared" si="7"/>
        <v>0</v>
      </c>
      <c r="AL24" s="42">
        <f t="shared" si="7"/>
        <v>0</v>
      </c>
      <c r="AM24" s="24">
        <f t="shared" si="7"/>
        <v>0</v>
      </c>
      <c r="AN24" s="42">
        <f t="shared" si="7"/>
        <v>0</v>
      </c>
      <c r="AO24" s="24">
        <f t="shared" si="7"/>
        <v>0</v>
      </c>
      <c r="AP24" s="24">
        <f t="shared" si="7"/>
        <v>0</v>
      </c>
      <c r="AQ24" s="24">
        <f t="shared" si="7"/>
        <v>0</v>
      </c>
      <c r="AR24" s="42">
        <f t="shared" si="7"/>
        <v>0</v>
      </c>
      <c r="AS24" s="42">
        <f t="shared" si="7"/>
        <v>0</v>
      </c>
      <c r="AT24" s="42">
        <f t="shared" si="7"/>
        <v>274817.43000000005</v>
      </c>
      <c r="AU24" s="42">
        <f t="shared" si="7"/>
        <v>0</v>
      </c>
      <c r="AV24" s="42">
        <f t="shared" si="7"/>
        <v>0</v>
      </c>
      <c r="AW24" s="42">
        <f t="shared" si="7"/>
        <v>0</v>
      </c>
      <c r="AX24" s="42">
        <f t="shared" si="7"/>
        <v>0</v>
      </c>
      <c r="AY24" s="42">
        <f t="shared" si="7"/>
        <v>0</v>
      </c>
      <c r="AZ24" s="42">
        <f t="shared" si="7"/>
        <v>0</v>
      </c>
      <c r="BA24" s="42">
        <f t="shared" si="7"/>
        <v>0</v>
      </c>
      <c r="BB24" s="42">
        <f t="shared" si="7"/>
        <v>0</v>
      </c>
      <c r="BC24" s="42">
        <f t="shared" si="7"/>
        <v>0</v>
      </c>
      <c r="BD24" s="24">
        <f t="shared" si="7"/>
        <v>0</v>
      </c>
      <c r="BE24" s="42">
        <f t="shared" si="7"/>
        <v>0</v>
      </c>
      <c r="BF24" s="42">
        <f t="shared" si="7"/>
        <v>0</v>
      </c>
      <c r="BG24" s="42">
        <f t="shared" si="7"/>
        <v>0</v>
      </c>
      <c r="BH24" s="42">
        <f t="shared" si="7"/>
        <v>0</v>
      </c>
      <c r="BI24" s="42">
        <f t="shared" si="7"/>
        <v>0</v>
      </c>
      <c r="BJ24" s="42">
        <f t="shared" si="7"/>
        <v>0</v>
      </c>
      <c r="BK24" s="42">
        <f t="shared" si="7"/>
        <v>0</v>
      </c>
      <c r="BL24" s="42">
        <f t="shared" si="7"/>
        <v>0</v>
      </c>
      <c r="BM24" s="42">
        <f t="shared" si="7"/>
        <v>0</v>
      </c>
      <c r="BN24" s="42">
        <f t="shared" si="7"/>
        <v>0</v>
      </c>
      <c r="BO24" s="43">
        <f t="shared" si="7"/>
        <v>0</v>
      </c>
      <c r="BP24" s="43">
        <f t="shared" si="7"/>
        <v>0</v>
      </c>
      <c r="BQ24" s="43">
        <f>BQ25+BQ26</f>
        <v>0</v>
      </c>
      <c r="BR24" s="24">
        <f>BR25+BR26</f>
        <v>0</v>
      </c>
      <c r="BS24" s="43">
        <f>BS25+BS26</f>
        <v>0</v>
      </c>
      <c r="BT24" s="42">
        <f>BT25+BT26</f>
        <v>0</v>
      </c>
      <c r="BU24" s="24">
        <f>BU25+BU26</f>
        <v>0</v>
      </c>
      <c r="BV24" s="34"/>
      <c r="BW24" s="34"/>
      <c r="BX24" s="34"/>
      <c r="BY24" s="35"/>
      <c r="BZ24" s="35"/>
      <c r="CA24" s="35"/>
      <c r="CB24" s="35"/>
      <c r="CC24" s="35"/>
      <c r="CD24" s="35"/>
      <c r="CE24" s="74"/>
    </row>
    <row r="25" spans="1:83" ht="12.75">
      <c r="A25" s="44">
        <v>601011</v>
      </c>
      <c r="B25" s="45" t="s">
        <v>94</v>
      </c>
      <c r="C25" s="22">
        <f>SUM(D25:BU25)</f>
        <v>-172782.47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24"/>
      <c r="AH25" s="24"/>
      <c r="AI25" s="24"/>
      <c r="AJ25" s="46"/>
      <c r="AK25" s="46"/>
      <c r="AL25" s="46"/>
      <c r="AM25" s="24"/>
      <c r="AN25" s="46"/>
      <c r="AO25" s="24"/>
      <c r="AP25" s="24"/>
      <c r="AQ25" s="24"/>
      <c r="AR25" s="46"/>
      <c r="AS25" s="46"/>
      <c r="AT25" s="46">
        <v>-172782.47</v>
      </c>
      <c r="AU25" s="46"/>
      <c r="AV25" s="46"/>
      <c r="AW25" s="46"/>
      <c r="AX25" s="46"/>
      <c r="AY25" s="46"/>
      <c r="AZ25" s="46"/>
      <c r="BA25" s="46"/>
      <c r="BB25" s="46"/>
      <c r="BC25" s="46"/>
      <c r="BD25" s="24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24"/>
      <c r="BS25" s="46"/>
      <c r="BT25" s="47"/>
      <c r="BU25" s="24"/>
      <c r="BV25" s="34"/>
      <c r="BW25" s="34"/>
      <c r="BX25" s="34"/>
      <c r="BY25" s="35"/>
      <c r="BZ25" s="35"/>
      <c r="CA25" s="35"/>
      <c r="CB25" s="35"/>
      <c r="CC25" s="35"/>
      <c r="CD25" s="35"/>
      <c r="CE25" s="74"/>
    </row>
    <row r="26" spans="1:83" ht="12.75">
      <c r="A26" s="44">
        <v>601012</v>
      </c>
      <c r="B26" s="45" t="s">
        <v>95</v>
      </c>
      <c r="C26" s="22">
        <f>SUM(D26:BU26)</f>
        <v>447599.9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24"/>
      <c r="AH26" s="24"/>
      <c r="AI26" s="24"/>
      <c r="AJ26" s="46"/>
      <c r="AK26" s="46"/>
      <c r="AL26" s="46"/>
      <c r="AM26" s="24"/>
      <c r="AN26" s="46"/>
      <c r="AO26" s="24"/>
      <c r="AP26" s="24"/>
      <c r="AQ26" s="24"/>
      <c r="AR26" s="46"/>
      <c r="AS26" s="46"/>
      <c r="AT26" s="46">
        <v>447599.9</v>
      </c>
      <c r="AU26" s="46"/>
      <c r="AV26" s="46"/>
      <c r="AW26" s="46"/>
      <c r="AX26" s="46"/>
      <c r="AY26" s="46"/>
      <c r="AZ26" s="46"/>
      <c r="BA26" s="46"/>
      <c r="BB26" s="46"/>
      <c r="BC26" s="46"/>
      <c r="BD26" s="24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24"/>
      <c r="BS26" s="46"/>
      <c r="BT26" s="47"/>
      <c r="BU26" s="24"/>
      <c r="BV26" s="34"/>
      <c r="BW26" s="34"/>
      <c r="BX26" s="34"/>
      <c r="BY26" s="35"/>
      <c r="BZ26" s="35"/>
      <c r="CA26" s="35"/>
      <c r="CB26" s="35"/>
      <c r="CC26" s="35"/>
      <c r="CD26" s="35"/>
      <c r="CE26" s="74"/>
    </row>
    <row r="27" spans="1:83" ht="12.75">
      <c r="A27" s="36">
        <v>60102</v>
      </c>
      <c r="B27" s="37" t="s">
        <v>96</v>
      </c>
      <c r="C27" s="38">
        <f>C28+C29</f>
        <v>4174.460000000001</v>
      </c>
      <c r="D27" s="41">
        <f>D28+D29</f>
        <v>0</v>
      </c>
      <c r="E27" s="42">
        <f aca="true" t="shared" si="8" ref="E27:BP27">E28+E29</f>
        <v>0</v>
      </c>
      <c r="F27" s="42">
        <f t="shared" si="8"/>
        <v>0</v>
      </c>
      <c r="G27" s="42">
        <f t="shared" si="8"/>
        <v>0</v>
      </c>
      <c r="H27" s="42">
        <f t="shared" si="8"/>
        <v>0</v>
      </c>
      <c r="I27" s="42">
        <f t="shared" si="8"/>
        <v>0</v>
      </c>
      <c r="J27" s="42">
        <f t="shared" si="8"/>
        <v>0</v>
      </c>
      <c r="K27" s="42">
        <f t="shared" si="8"/>
        <v>0</v>
      </c>
      <c r="L27" s="42">
        <f t="shared" si="8"/>
        <v>0</v>
      </c>
      <c r="M27" s="42">
        <f t="shared" si="8"/>
        <v>0</v>
      </c>
      <c r="N27" s="42">
        <f t="shared" si="8"/>
        <v>0</v>
      </c>
      <c r="O27" s="42">
        <f t="shared" si="8"/>
        <v>0</v>
      </c>
      <c r="P27" s="42">
        <f t="shared" si="8"/>
        <v>0</v>
      </c>
      <c r="Q27" s="42">
        <f t="shared" si="8"/>
        <v>0</v>
      </c>
      <c r="R27" s="42">
        <f t="shared" si="8"/>
        <v>0</v>
      </c>
      <c r="S27" s="42">
        <f t="shared" si="8"/>
        <v>0</v>
      </c>
      <c r="T27" s="42">
        <f t="shared" si="8"/>
        <v>0</v>
      </c>
      <c r="U27" s="42">
        <f t="shared" si="8"/>
        <v>0</v>
      </c>
      <c r="V27" s="42">
        <f t="shared" si="8"/>
        <v>0</v>
      </c>
      <c r="W27" s="42">
        <f t="shared" si="8"/>
        <v>0</v>
      </c>
      <c r="X27" s="42">
        <f t="shared" si="8"/>
        <v>0</v>
      </c>
      <c r="Y27" s="42">
        <f t="shared" si="8"/>
        <v>0</v>
      </c>
      <c r="Z27" s="42">
        <f t="shared" si="8"/>
        <v>0</v>
      </c>
      <c r="AA27" s="42">
        <f t="shared" si="8"/>
        <v>0</v>
      </c>
      <c r="AB27" s="42">
        <f t="shared" si="8"/>
        <v>0</v>
      </c>
      <c r="AC27" s="42">
        <f t="shared" si="8"/>
        <v>0</v>
      </c>
      <c r="AD27" s="42">
        <f t="shared" si="8"/>
        <v>0</v>
      </c>
      <c r="AE27" s="42">
        <f t="shared" si="8"/>
        <v>0</v>
      </c>
      <c r="AF27" s="42">
        <f t="shared" si="8"/>
        <v>0</v>
      </c>
      <c r="AG27" s="24">
        <f t="shared" si="8"/>
        <v>0</v>
      </c>
      <c r="AH27" s="24">
        <f t="shared" si="8"/>
        <v>0</v>
      </c>
      <c r="AI27" s="24">
        <f t="shared" si="8"/>
        <v>0</v>
      </c>
      <c r="AJ27" s="42">
        <f t="shared" si="8"/>
        <v>0</v>
      </c>
      <c r="AK27" s="42">
        <f t="shared" si="8"/>
        <v>0</v>
      </c>
      <c r="AL27" s="42">
        <f t="shared" si="8"/>
        <v>0</v>
      </c>
      <c r="AM27" s="24">
        <f t="shared" si="8"/>
        <v>0</v>
      </c>
      <c r="AN27" s="42">
        <f t="shared" si="8"/>
        <v>0</v>
      </c>
      <c r="AO27" s="24">
        <f t="shared" si="8"/>
        <v>0</v>
      </c>
      <c r="AP27" s="24">
        <f t="shared" si="8"/>
        <v>0</v>
      </c>
      <c r="AQ27" s="24">
        <f t="shared" si="8"/>
        <v>0</v>
      </c>
      <c r="AR27" s="42">
        <f t="shared" si="8"/>
        <v>0</v>
      </c>
      <c r="AS27" s="42">
        <f t="shared" si="8"/>
        <v>0</v>
      </c>
      <c r="AT27" s="42">
        <f t="shared" si="8"/>
        <v>4174.460000000001</v>
      </c>
      <c r="AU27" s="42">
        <f t="shared" si="8"/>
        <v>0</v>
      </c>
      <c r="AV27" s="42">
        <f t="shared" si="8"/>
        <v>0</v>
      </c>
      <c r="AW27" s="42">
        <f t="shared" si="8"/>
        <v>0</v>
      </c>
      <c r="AX27" s="42">
        <f t="shared" si="8"/>
        <v>0</v>
      </c>
      <c r="AY27" s="42">
        <f t="shared" si="8"/>
        <v>0</v>
      </c>
      <c r="AZ27" s="42">
        <f t="shared" si="8"/>
        <v>0</v>
      </c>
      <c r="BA27" s="42">
        <f t="shared" si="8"/>
        <v>0</v>
      </c>
      <c r="BB27" s="42">
        <f t="shared" si="8"/>
        <v>0</v>
      </c>
      <c r="BC27" s="42">
        <f t="shared" si="8"/>
        <v>0</v>
      </c>
      <c r="BD27" s="24">
        <f t="shared" si="8"/>
        <v>0</v>
      </c>
      <c r="BE27" s="42">
        <f t="shared" si="8"/>
        <v>0</v>
      </c>
      <c r="BF27" s="42">
        <f t="shared" si="8"/>
        <v>0</v>
      </c>
      <c r="BG27" s="42">
        <f t="shared" si="8"/>
        <v>0</v>
      </c>
      <c r="BH27" s="42">
        <f t="shared" si="8"/>
        <v>0</v>
      </c>
      <c r="BI27" s="42">
        <f t="shared" si="8"/>
        <v>0</v>
      </c>
      <c r="BJ27" s="42">
        <f t="shared" si="8"/>
        <v>0</v>
      </c>
      <c r="BK27" s="42">
        <f t="shared" si="8"/>
        <v>0</v>
      </c>
      <c r="BL27" s="42">
        <f t="shared" si="8"/>
        <v>0</v>
      </c>
      <c r="BM27" s="42">
        <f t="shared" si="8"/>
        <v>0</v>
      </c>
      <c r="BN27" s="42">
        <f t="shared" si="8"/>
        <v>0</v>
      </c>
      <c r="BO27" s="43">
        <f t="shared" si="8"/>
        <v>0</v>
      </c>
      <c r="BP27" s="43">
        <f t="shared" si="8"/>
        <v>0</v>
      </c>
      <c r="BQ27" s="43">
        <f>BQ28+BQ29</f>
        <v>0</v>
      </c>
      <c r="BR27" s="24">
        <f>BR28+BR29</f>
        <v>0</v>
      </c>
      <c r="BS27" s="43">
        <f>BS28+BS29</f>
        <v>0</v>
      </c>
      <c r="BT27" s="42">
        <f>BT28+BT29</f>
        <v>0</v>
      </c>
      <c r="BU27" s="24">
        <f>BU28+BU29</f>
        <v>0</v>
      </c>
      <c r="BV27" s="34"/>
      <c r="BW27" s="34"/>
      <c r="BX27" s="34"/>
      <c r="BY27" s="35"/>
      <c r="BZ27" s="35"/>
      <c r="CA27" s="35"/>
      <c r="CB27" s="35"/>
      <c r="CC27" s="35"/>
      <c r="CD27" s="35"/>
      <c r="CE27" s="74"/>
    </row>
    <row r="28" spans="1:83" ht="12.75">
      <c r="A28" s="44">
        <v>601021</v>
      </c>
      <c r="B28" s="48" t="s">
        <v>97</v>
      </c>
      <c r="C28" s="22">
        <f>SUM(D28:BU28)</f>
        <v>19027.9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24"/>
      <c r="AH28" s="24"/>
      <c r="AI28" s="24"/>
      <c r="AJ28" s="46"/>
      <c r="AK28" s="46"/>
      <c r="AL28" s="46"/>
      <c r="AM28" s="24"/>
      <c r="AN28" s="46"/>
      <c r="AO28" s="24"/>
      <c r="AP28" s="24"/>
      <c r="AQ28" s="24"/>
      <c r="AR28" s="46"/>
      <c r="AS28" s="46"/>
      <c r="AT28" s="46">
        <v>19027.9</v>
      </c>
      <c r="AU28" s="46"/>
      <c r="AV28" s="46"/>
      <c r="AW28" s="46"/>
      <c r="AX28" s="46"/>
      <c r="AY28" s="46"/>
      <c r="AZ28" s="46"/>
      <c r="BA28" s="46"/>
      <c r="BB28" s="46"/>
      <c r="BC28" s="46"/>
      <c r="BD28" s="24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24"/>
      <c r="BS28" s="46"/>
      <c r="BT28" s="47"/>
      <c r="BU28" s="24"/>
      <c r="BV28" s="34"/>
      <c r="BW28" s="34"/>
      <c r="BX28" s="34"/>
      <c r="BY28" s="35"/>
      <c r="BZ28" s="35"/>
      <c r="CA28" s="35"/>
      <c r="CB28" s="35"/>
      <c r="CC28" s="35"/>
      <c r="CD28" s="35"/>
      <c r="CE28" s="74"/>
    </row>
    <row r="29" spans="1:83" ht="12.75">
      <c r="A29" s="44">
        <v>601022</v>
      </c>
      <c r="B29" s="45" t="s">
        <v>98</v>
      </c>
      <c r="C29" s="22">
        <f>SUM(D29:BU29)</f>
        <v>-14853.44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24"/>
      <c r="AH29" s="24"/>
      <c r="AI29" s="24"/>
      <c r="AJ29" s="46"/>
      <c r="AK29" s="46"/>
      <c r="AL29" s="46"/>
      <c r="AM29" s="24"/>
      <c r="AN29" s="46"/>
      <c r="AO29" s="24"/>
      <c r="AP29" s="24"/>
      <c r="AQ29" s="24"/>
      <c r="AR29" s="46"/>
      <c r="AS29" s="46"/>
      <c r="AT29" s="46">
        <v>-14853.44</v>
      </c>
      <c r="AU29" s="46"/>
      <c r="AV29" s="46"/>
      <c r="AW29" s="46"/>
      <c r="AX29" s="46"/>
      <c r="AY29" s="46"/>
      <c r="AZ29" s="46"/>
      <c r="BA29" s="46"/>
      <c r="BB29" s="46"/>
      <c r="BC29" s="46"/>
      <c r="BD29" s="24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24"/>
      <c r="BS29" s="46"/>
      <c r="BT29" s="47"/>
      <c r="BU29" s="24"/>
      <c r="BV29" s="34"/>
      <c r="BW29" s="34"/>
      <c r="BX29" s="34"/>
      <c r="BY29" s="35"/>
      <c r="BZ29" s="35"/>
      <c r="CA29" s="35"/>
      <c r="CB29" s="35"/>
      <c r="CC29" s="35"/>
      <c r="CD29" s="35"/>
      <c r="CE29" s="74"/>
    </row>
    <row r="30" spans="1:83" ht="12.75">
      <c r="A30" s="28">
        <v>602</v>
      </c>
      <c r="B30" s="29" t="s">
        <v>99</v>
      </c>
      <c r="C30" s="30">
        <f>C31+C34</f>
        <v>0</v>
      </c>
      <c r="D30" s="31">
        <f>D31+D34</f>
        <v>0</v>
      </c>
      <c r="E30" s="32">
        <f aca="true" t="shared" si="9" ref="E30:BP30">E31+E34</f>
        <v>0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9"/>
        <v>0</v>
      </c>
      <c r="O30" s="32">
        <f t="shared" si="9"/>
        <v>0</v>
      </c>
      <c r="P30" s="32">
        <f t="shared" si="9"/>
        <v>0</v>
      </c>
      <c r="Q30" s="32">
        <f t="shared" si="9"/>
        <v>0</v>
      </c>
      <c r="R30" s="32">
        <f t="shared" si="9"/>
        <v>0</v>
      </c>
      <c r="S30" s="32">
        <f t="shared" si="9"/>
        <v>0</v>
      </c>
      <c r="T30" s="32">
        <f t="shared" si="9"/>
        <v>0</v>
      </c>
      <c r="U30" s="32">
        <f t="shared" si="9"/>
        <v>0</v>
      </c>
      <c r="V30" s="32">
        <f t="shared" si="9"/>
        <v>0</v>
      </c>
      <c r="W30" s="32">
        <f t="shared" si="9"/>
        <v>0</v>
      </c>
      <c r="X30" s="32">
        <f t="shared" si="9"/>
        <v>0</v>
      </c>
      <c r="Y30" s="32">
        <f t="shared" si="9"/>
        <v>0</v>
      </c>
      <c r="Z30" s="32">
        <f t="shared" si="9"/>
        <v>0</v>
      </c>
      <c r="AA30" s="32">
        <f t="shared" si="9"/>
        <v>0</v>
      </c>
      <c r="AB30" s="32">
        <f t="shared" si="9"/>
        <v>0</v>
      </c>
      <c r="AC30" s="32">
        <f t="shared" si="9"/>
        <v>0</v>
      </c>
      <c r="AD30" s="32">
        <f t="shared" si="9"/>
        <v>0</v>
      </c>
      <c r="AE30" s="32">
        <f t="shared" si="9"/>
        <v>0</v>
      </c>
      <c r="AF30" s="32">
        <f t="shared" si="9"/>
        <v>0</v>
      </c>
      <c r="AG30" s="24">
        <f t="shared" si="9"/>
        <v>0</v>
      </c>
      <c r="AH30" s="24">
        <f t="shared" si="9"/>
        <v>0</v>
      </c>
      <c r="AI30" s="24">
        <f t="shared" si="9"/>
        <v>0</v>
      </c>
      <c r="AJ30" s="32">
        <f t="shared" si="9"/>
        <v>0</v>
      </c>
      <c r="AK30" s="32">
        <f t="shared" si="9"/>
        <v>0</v>
      </c>
      <c r="AL30" s="32">
        <f t="shared" si="9"/>
        <v>0</v>
      </c>
      <c r="AM30" s="24">
        <f t="shared" si="9"/>
        <v>0</v>
      </c>
      <c r="AN30" s="32">
        <f t="shared" si="9"/>
        <v>0</v>
      </c>
      <c r="AO30" s="24">
        <f t="shared" si="9"/>
        <v>0</v>
      </c>
      <c r="AP30" s="24">
        <f t="shared" si="9"/>
        <v>0</v>
      </c>
      <c r="AQ30" s="24">
        <f t="shared" si="9"/>
        <v>0</v>
      </c>
      <c r="AR30" s="32">
        <f t="shared" si="9"/>
        <v>0</v>
      </c>
      <c r="AS30" s="32">
        <f t="shared" si="9"/>
        <v>0</v>
      </c>
      <c r="AT30" s="32">
        <f t="shared" si="9"/>
        <v>0</v>
      </c>
      <c r="AU30" s="32">
        <f t="shared" si="9"/>
        <v>0</v>
      </c>
      <c r="AV30" s="32">
        <f t="shared" si="9"/>
        <v>0</v>
      </c>
      <c r="AW30" s="32">
        <f t="shared" si="9"/>
        <v>0</v>
      </c>
      <c r="AX30" s="32">
        <f t="shared" si="9"/>
        <v>0</v>
      </c>
      <c r="AY30" s="32">
        <f t="shared" si="9"/>
        <v>0</v>
      </c>
      <c r="AZ30" s="32">
        <f t="shared" si="9"/>
        <v>0</v>
      </c>
      <c r="BA30" s="32">
        <f t="shared" si="9"/>
        <v>0</v>
      </c>
      <c r="BB30" s="32">
        <f t="shared" si="9"/>
        <v>0</v>
      </c>
      <c r="BC30" s="32">
        <f t="shared" si="9"/>
        <v>0</v>
      </c>
      <c r="BD30" s="24">
        <f t="shared" si="9"/>
        <v>0</v>
      </c>
      <c r="BE30" s="32">
        <f t="shared" si="9"/>
        <v>0</v>
      </c>
      <c r="BF30" s="32">
        <f t="shared" si="9"/>
        <v>0</v>
      </c>
      <c r="BG30" s="32">
        <f t="shared" si="9"/>
        <v>0</v>
      </c>
      <c r="BH30" s="32">
        <f t="shared" si="9"/>
        <v>0</v>
      </c>
      <c r="BI30" s="32">
        <f t="shared" si="9"/>
        <v>0</v>
      </c>
      <c r="BJ30" s="32">
        <f t="shared" si="9"/>
        <v>0</v>
      </c>
      <c r="BK30" s="32">
        <f t="shared" si="9"/>
        <v>0</v>
      </c>
      <c r="BL30" s="32">
        <f t="shared" si="9"/>
        <v>0</v>
      </c>
      <c r="BM30" s="32">
        <f t="shared" si="9"/>
        <v>0</v>
      </c>
      <c r="BN30" s="32">
        <f t="shared" si="9"/>
        <v>0</v>
      </c>
      <c r="BO30" s="33">
        <f t="shared" si="9"/>
        <v>0</v>
      </c>
      <c r="BP30" s="33">
        <f t="shared" si="9"/>
        <v>0</v>
      </c>
      <c r="BQ30" s="33">
        <f>BQ31+BQ34</f>
        <v>0</v>
      </c>
      <c r="BR30" s="24">
        <f>BR31+BR34</f>
        <v>0</v>
      </c>
      <c r="BS30" s="33">
        <f>BS31+BS34</f>
        <v>0</v>
      </c>
      <c r="BT30" s="32">
        <f>BT31+BT34</f>
        <v>0</v>
      </c>
      <c r="BU30" s="24">
        <f>BU31+BU34</f>
        <v>0</v>
      </c>
      <c r="BV30" s="34"/>
      <c r="BW30" s="34"/>
      <c r="BX30" s="34"/>
      <c r="BY30" s="35"/>
      <c r="BZ30" s="35"/>
      <c r="CA30" s="35"/>
      <c r="CB30" s="35"/>
      <c r="CC30" s="35"/>
      <c r="CD30" s="35"/>
      <c r="CE30" s="74"/>
    </row>
    <row r="31" spans="1:83" ht="12.75">
      <c r="A31" s="36">
        <v>60201</v>
      </c>
      <c r="B31" s="37" t="s">
        <v>100</v>
      </c>
      <c r="C31" s="38">
        <f>C32+C33</f>
        <v>0</v>
      </c>
      <c r="D31" s="41">
        <f>D32+D33</f>
        <v>0</v>
      </c>
      <c r="E31" s="42">
        <f aca="true" t="shared" si="10" ref="E31:BP31">E32+E33</f>
        <v>0</v>
      </c>
      <c r="F31" s="42">
        <f t="shared" si="10"/>
        <v>0</v>
      </c>
      <c r="G31" s="42">
        <f t="shared" si="10"/>
        <v>0</v>
      </c>
      <c r="H31" s="42">
        <f t="shared" si="10"/>
        <v>0</v>
      </c>
      <c r="I31" s="42">
        <f t="shared" si="10"/>
        <v>0</v>
      </c>
      <c r="J31" s="42">
        <f t="shared" si="10"/>
        <v>0</v>
      </c>
      <c r="K31" s="42">
        <f t="shared" si="10"/>
        <v>0</v>
      </c>
      <c r="L31" s="42">
        <f t="shared" si="10"/>
        <v>0</v>
      </c>
      <c r="M31" s="42">
        <f t="shared" si="10"/>
        <v>0</v>
      </c>
      <c r="N31" s="42">
        <f t="shared" si="10"/>
        <v>0</v>
      </c>
      <c r="O31" s="42">
        <f t="shared" si="10"/>
        <v>0</v>
      </c>
      <c r="P31" s="42">
        <f t="shared" si="10"/>
        <v>0</v>
      </c>
      <c r="Q31" s="42">
        <f t="shared" si="10"/>
        <v>0</v>
      </c>
      <c r="R31" s="42">
        <f t="shared" si="10"/>
        <v>0</v>
      </c>
      <c r="S31" s="42">
        <f t="shared" si="10"/>
        <v>0</v>
      </c>
      <c r="T31" s="42">
        <f t="shared" si="10"/>
        <v>0</v>
      </c>
      <c r="U31" s="42">
        <f t="shared" si="10"/>
        <v>0</v>
      </c>
      <c r="V31" s="42">
        <f t="shared" si="10"/>
        <v>0</v>
      </c>
      <c r="W31" s="42">
        <f t="shared" si="10"/>
        <v>0</v>
      </c>
      <c r="X31" s="42">
        <f t="shared" si="10"/>
        <v>0</v>
      </c>
      <c r="Y31" s="42">
        <f t="shared" si="10"/>
        <v>0</v>
      </c>
      <c r="Z31" s="42">
        <f t="shared" si="10"/>
        <v>0</v>
      </c>
      <c r="AA31" s="42">
        <f t="shared" si="10"/>
        <v>0</v>
      </c>
      <c r="AB31" s="42">
        <f t="shared" si="10"/>
        <v>0</v>
      </c>
      <c r="AC31" s="42">
        <f t="shared" si="10"/>
        <v>0</v>
      </c>
      <c r="AD31" s="42">
        <f t="shared" si="10"/>
        <v>0</v>
      </c>
      <c r="AE31" s="42">
        <f t="shared" si="10"/>
        <v>0</v>
      </c>
      <c r="AF31" s="42">
        <f t="shared" si="10"/>
        <v>0</v>
      </c>
      <c r="AG31" s="24">
        <f t="shared" si="10"/>
        <v>0</v>
      </c>
      <c r="AH31" s="24">
        <f t="shared" si="10"/>
        <v>0</v>
      </c>
      <c r="AI31" s="24">
        <f t="shared" si="10"/>
        <v>0</v>
      </c>
      <c r="AJ31" s="42">
        <f t="shared" si="10"/>
        <v>0</v>
      </c>
      <c r="AK31" s="42">
        <f t="shared" si="10"/>
        <v>0</v>
      </c>
      <c r="AL31" s="42">
        <f t="shared" si="10"/>
        <v>0</v>
      </c>
      <c r="AM31" s="24">
        <f t="shared" si="10"/>
        <v>0</v>
      </c>
      <c r="AN31" s="42">
        <f t="shared" si="10"/>
        <v>0</v>
      </c>
      <c r="AO31" s="24">
        <f t="shared" si="10"/>
        <v>0</v>
      </c>
      <c r="AP31" s="24">
        <f t="shared" si="10"/>
        <v>0</v>
      </c>
      <c r="AQ31" s="24">
        <f t="shared" si="10"/>
        <v>0</v>
      </c>
      <c r="AR31" s="42">
        <f t="shared" si="10"/>
        <v>0</v>
      </c>
      <c r="AS31" s="42">
        <f t="shared" si="10"/>
        <v>0</v>
      </c>
      <c r="AT31" s="42">
        <f t="shared" si="10"/>
        <v>0</v>
      </c>
      <c r="AU31" s="42">
        <f t="shared" si="10"/>
        <v>0</v>
      </c>
      <c r="AV31" s="42">
        <f t="shared" si="10"/>
        <v>0</v>
      </c>
      <c r="AW31" s="42">
        <f t="shared" si="10"/>
        <v>0</v>
      </c>
      <c r="AX31" s="42">
        <f t="shared" si="10"/>
        <v>0</v>
      </c>
      <c r="AY31" s="42">
        <f t="shared" si="10"/>
        <v>0</v>
      </c>
      <c r="AZ31" s="42">
        <f t="shared" si="10"/>
        <v>0</v>
      </c>
      <c r="BA31" s="42">
        <f t="shared" si="10"/>
        <v>0</v>
      </c>
      <c r="BB31" s="42">
        <f t="shared" si="10"/>
        <v>0</v>
      </c>
      <c r="BC31" s="42">
        <f t="shared" si="10"/>
        <v>0</v>
      </c>
      <c r="BD31" s="24">
        <f t="shared" si="10"/>
        <v>0</v>
      </c>
      <c r="BE31" s="42">
        <f t="shared" si="10"/>
        <v>0</v>
      </c>
      <c r="BF31" s="42">
        <f t="shared" si="10"/>
        <v>0</v>
      </c>
      <c r="BG31" s="42">
        <f t="shared" si="10"/>
        <v>0</v>
      </c>
      <c r="BH31" s="42">
        <f t="shared" si="10"/>
        <v>0</v>
      </c>
      <c r="BI31" s="42">
        <f t="shared" si="10"/>
        <v>0</v>
      </c>
      <c r="BJ31" s="42">
        <f t="shared" si="10"/>
        <v>0</v>
      </c>
      <c r="BK31" s="42">
        <f t="shared" si="10"/>
        <v>0</v>
      </c>
      <c r="BL31" s="42">
        <f t="shared" si="10"/>
        <v>0</v>
      </c>
      <c r="BM31" s="42">
        <f t="shared" si="10"/>
        <v>0</v>
      </c>
      <c r="BN31" s="42">
        <f t="shared" si="10"/>
        <v>0</v>
      </c>
      <c r="BO31" s="43">
        <f t="shared" si="10"/>
        <v>0</v>
      </c>
      <c r="BP31" s="43">
        <f t="shared" si="10"/>
        <v>0</v>
      </c>
      <c r="BQ31" s="43">
        <f>BQ32+BQ33</f>
        <v>0</v>
      </c>
      <c r="BR31" s="24">
        <f>BR32+BR33</f>
        <v>0</v>
      </c>
      <c r="BS31" s="43">
        <f>BS32+BS33</f>
        <v>0</v>
      </c>
      <c r="BT31" s="42">
        <f>BT32+BT33</f>
        <v>0</v>
      </c>
      <c r="BU31" s="24">
        <f>BU32+BU33</f>
        <v>0</v>
      </c>
      <c r="BV31" s="34"/>
      <c r="BW31" s="34"/>
      <c r="BX31" s="34"/>
      <c r="BY31" s="35"/>
      <c r="BZ31" s="35"/>
      <c r="CA31" s="35"/>
      <c r="CB31" s="35"/>
      <c r="CC31" s="35"/>
      <c r="CD31" s="35"/>
      <c r="CE31" s="74"/>
    </row>
    <row r="32" spans="1:83" ht="12.75">
      <c r="A32" s="44">
        <v>602011</v>
      </c>
      <c r="B32" s="45" t="s">
        <v>101</v>
      </c>
      <c r="C32" s="22">
        <f>SUM(D32:BU32)</f>
        <v>0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24"/>
      <c r="AH32" s="24"/>
      <c r="AI32" s="24"/>
      <c r="AJ32" s="46"/>
      <c r="AK32" s="46"/>
      <c r="AL32" s="46"/>
      <c r="AM32" s="24"/>
      <c r="AN32" s="46"/>
      <c r="AO32" s="24"/>
      <c r="AP32" s="24"/>
      <c r="AQ32" s="24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24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24"/>
      <c r="BS32" s="46"/>
      <c r="BT32" s="47"/>
      <c r="BU32" s="24"/>
      <c r="BV32" s="34"/>
      <c r="BW32" s="34"/>
      <c r="BX32" s="34"/>
      <c r="BY32" s="35"/>
      <c r="BZ32" s="35"/>
      <c r="CA32" s="35"/>
      <c r="CB32" s="35"/>
      <c r="CC32" s="35"/>
      <c r="CD32" s="35"/>
      <c r="CE32" s="74"/>
    </row>
    <row r="33" spans="1:83" ht="12.75">
      <c r="A33" s="44">
        <v>602012</v>
      </c>
      <c r="B33" s="45" t="s">
        <v>102</v>
      </c>
      <c r="C33" s="22">
        <f>SUM(D33:BU33)</f>
        <v>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24"/>
      <c r="AH33" s="24"/>
      <c r="AI33" s="24"/>
      <c r="AJ33" s="46"/>
      <c r="AK33" s="46"/>
      <c r="AL33" s="46"/>
      <c r="AM33" s="24"/>
      <c r="AN33" s="46"/>
      <c r="AO33" s="24"/>
      <c r="AP33" s="24"/>
      <c r="AQ33" s="24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24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24"/>
      <c r="BS33" s="46"/>
      <c r="BT33" s="47"/>
      <c r="BU33" s="24"/>
      <c r="BV33" s="34"/>
      <c r="BW33" s="34"/>
      <c r="BX33" s="34"/>
      <c r="BY33" s="35"/>
      <c r="BZ33" s="35"/>
      <c r="CA33" s="35"/>
      <c r="CB33" s="35"/>
      <c r="CC33" s="35"/>
      <c r="CD33" s="35"/>
      <c r="CE33" s="74"/>
    </row>
    <row r="34" spans="1:83" ht="12.75">
      <c r="A34" s="36">
        <v>60202</v>
      </c>
      <c r="B34" s="37" t="s">
        <v>103</v>
      </c>
      <c r="C34" s="38">
        <f>C35+C36</f>
        <v>0</v>
      </c>
      <c r="D34" s="41">
        <f>D35+D36</f>
        <v>0</v>
      </c>
      <c r="E34" s="42">
        <f aca="true" t="shared" si="11" ref="E34:BP34">E35+E36</f>
        <v>0</v>
      </c>
      <c r="F34" s="42">
        <f t="shared" si="11"/>
        <v>0</v>
      </c>
      <c r="G34" s="42">
        <f t="shared" si="11"/>
        <v>0</v>
      </c>
      <c r="H34" s="42">
        <f t="shared" si="11"/>
        <v>0</v>
      </c>
      <c r="I34" s="42">
        <f t="shared" si="11"/>
        <v>0</v>
      </c>
      <c r="J34" s="42">
        <f t="shared" si="11"/>
        <v>0</v>
      </c>
      <c r="K34" s="42">
        <f t="shared" si="11"/>
        <v>0</v>
      </c>
      <c r="L34" s="42">
        <f t="shared" si="11"/>
        <v>0</v>
      </c>
      <c r="M34" s="42">
        <f t="shared" si="11"/>
        <v>0</v>
      </c>
      <c r="N34" s="42">
        <f t="shared" si="11"/>
        <v>0</v>
      </c>
      <c r="O34" s="42">
        <f t="shared" si="11"/>
        <v>0</v>
      </c>
      <c r="P34" s="42">
        <f t="shared" si="11"/>
        <v>0</v>
      </c>
      <c r="Q34" s="42">
        <f t="shared" si="11"/>
        <v>0</v>
      </c>
      <c r="R34" s="42">
        <f t="shared" si="11"/>
        <v>0</v>
      </c>
      <c r="S34" s="42">
        <f t="shared" si="11"/>
        <v>0</v>
      </c>
      <c r="T34" s="42">
        <f t="shared" si="11"/>
        <v>0</v>
      </c>
      <c r="U34" s="42">
        <f t="shared" si="11"/>
        <v>0</v>
      </c>
      <c r="V34" s="42">
        <f t="shared" si="11"/>
        <v>0</v>
      </c>
      <c r="W34" s="42">
        <f t="shared" si="11"/>
        <v>0</v>
      </c>
      <c r="X34" s="42">
        <f t="shared" si="11"/>
        <v>0</v>
      </c>
      <c r="Y34" s="42">
        <f t="shared" si="11"/>
        <v>0</v>
      </c>
      <c r="Z34" s="42">
        <f t="shared" si="11"/>
        <v>0</v>
      </c>
      <c r="AA34" s="42">
        <f t="shared" si="11"/>
        <v>0</v>
      </c>
      <c r="AB34" s="42">
        <f t="shared" si="11"/>
        <v>0</v>
      </c>
      <c r="AC34" s="42">
        <f t="shared" si="11"/>
        <v>0</v>
      </c>
      <c r="AD34" s="42">
        <f t="shared" si="11"/>
        <v>0</v>
      </c>
      <c r="AE34" s="42">
        <f t="shared" si="11"/>
        <v>0</v>
      </c>
      <c r="AF34" s="42">
        <f t="shared" si="11"/>
        <v>0</v>
      </c>
      <c r="AG34" s="24">
        <f t="shared" si="11"/>
        <v>0</v>
      </c>
      <c r="AH34" s="24">
        <f t="shared" si="11"/>
        <v>0</v>
      </c>
      <c r="AI34" s="24">
        <f t="shared" si="11"/>
        <v>0</v>
      </c>
      <c r="AJ34" s="42">
        <f t="shared" si="11"/>
        <v>0</v>
      </c>
      <c r="AK34" s="42">
        <f t="shared" si="11"/>
        <v>0</v>
      </c>
      <c r="AL34" s="42">
        <f t="shared" si="11"/>
        <v>0</v>
      </c>
      <c r="AM34" s="24">
        <f t="shared" si="11"/>
        <v>0</v>
      </c>
      <c r="AN34" s="42">
        <f t="shared" si="11"/>
        <v>0</v>
      </c>
      <c r="AO34" s="24">
        <f t="shared" si="11"/>
        <v>0</v>
      </c>
      <c r="AP34" s="24">
        <f t="shared" si="11"/>
        <v>0</v>
      </c>
      <c r="AQ34" s="24">
        <f t="shared" si="11"/>
        <v>0</v>
      </c>
      <c r="AR34" s="42">
        <f t="shared" si="11"/>
        <v>0</v>
      </c>
      <c r="AS34" s="42">
        <f t="shared" si="11"/>
        <v>0</v>
      </c>
      <c r="AT34" s="42">
        <f t="shared" si="11"/>
        <v>0</v>
      </c>
      <c r="AU34" s="42">
        <f t="shared" si="11"/>
        <v>0</v>
      </c>
      <c r="AV34" s="42">
        <f t="shared" si="11"/>
        <v>0</v>
      </c>
      <c r="AW34" s="42">
        <f t="shared" si="11"/>
        <v>0</v>
      </c>
      <c r="AX34" s="42">
        <f t="shared" si="11"/>
        <v>0</v>
      </c>
      <c r="AY34" s="42">
        <f t="shared" si="11"/>
        <v>0</v>
      </c>
      <c r="AZ34" s="42">
        <f t="shared" si="11"/>
        <v>0</v>
      </c>
      <c r="BA34" s="42">
        <f t="shared" si="11"/>
        <v>0</v>
      </c>
      <c r="BB34" s="42">
        <f t="shared" si="11"/>
        <v>0</v>
      </c>
      <c r="BC34" s="42">
        <f t="shared" si="11"/>
        <v>0</v>
      </c>
      <c r="BD34" s="24">
        <f t="shared" si="11"/>
        <v>0</v>
      </c>
      <c r="BE34" s="42">
        <f t="shared" si="11"/>
        <v>0</v>
      </c>
      <c r="BF34" s="42">
        <f t="shared" si="11"/>
        <v>0</v>
      </c>
      <c r="BG34" s="42">
        <f t="shared" si="11"/>
        <v>0</v>
      </c>
      <c r="BH34" s="42">
        <f t="shared" si="11"/>
        <v>0</v>
      </c>
      <c r="BI34" s="42">
        <f t="shared" si="11"/>
        <v>0</v>
      </c>
      <c r="BJ34" s="42">
        <f t="shared" si="11"/>
        <v>0</v>
      </c>
      <c r="BK34" s="42">
        <f t="shared" si="11"/>
        <v>0</v>
      </c>
      <c r="BL34" s="42">
        <f t="shared" si="11"/>
        <v>0</v>
      </c>
      <c r="BM34" s="42">
        <f t="shared" si="11"/>
        <v>0</v>
      </c>
      <c r="BN34" s="42">
        <f t="shared" si="11"/>
        <v>0</v>
      </c>
      <c r="BO34" s="43">
        <f t="shared" si="11"/>
        <v>0</v>
      </c>
      <c r="BP34" s="43">
        <f t="shared" si="11"/>
        <v>0</v>
      </c>
      <c r="BQ34" s="43">
        <f>BQ35+BQ36</f>
        <v>0</v>
      </c>
      <c r="BR34" s="24">
        <f>BR35+BR36</f>
        <v>0</v>
      </c>
      <c r="BS34" s="43">
        <f>BS35+BS36</f>
        <v>0</v>
      </c>
      <c r="BT34" s="42">
        <f>BT35+BT36</f>
        <v>0</v>
      </c>
      <c r="BU34" s="24">
        <f>BU35+BU36</f>
        <v>0</v>
      </c>
      <c r="BV34" s="34"/>
      <c r="BW34" s="34"/>
      <c r="BX34" s="34"/>
      <c r="BY34" s="35"/>
      <c r="BZ34" s="35"/>
      <c r="CA34" s="35"/>
      <c r="CB34" s="35"/>
      <c r="CC34" s="35"/>
      <c r="CD34" s="35"/>
      <c r="CE34" s="74"/>
    </row>
    <row r="35" spans="1:83" ht="12.75">
      <c r="A35" s="44">
        <v>602021</v>
      </c>
      <c r="B35" s="45" t="s">
        <v>104</v>
      </c>
      <c r="C35" s="22">
        <f>SUM(D35:BU35)</f>
        <v>0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24"/>
      <c r="AH35" s="24"/>
      <c r="AI35" s="24"/>
      <c r="AJ35" s="46"/>
      <c r="AK35" s="46"/>
      <c r="AL35" s="46"/>
      <c r="AM35" s="24"/>
      <c r="AN35" s="46"/>
      <c r="AO35" s="24"/>
      <c r="AP35" s="24"/>
      <c r="AQ35" s="24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24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24"/>
      <c r="BS35" s="46"/>
      <c r="BT35" s="47"/>
      <c r="BU35" s="24"/>
      <c r="BV35" s="34"/>
      <c r="BW35" s="34"/>
      <c r="BX35" s="34"/>
      <c r="BY35" s="35"/>
      <c r="BZ35" s="35"/>
      <c r="CA35" s="35"/>
      <c r="CB35" s="35"/>
      <c r="CC35" s="35"/>
      <c r="CD35" s="35"/>
      <c r="CE35" s="74"/>
    </row>
    <row r="36" spans="1:83" ht="12.75">
      <c r="A36" s="44">
        <v>602022</v>
      </c>
      <c r="B36" s="45" t="s">
        <v>105</v>
      </c>
      <c r="C36" s="22">
        <f>SUM(D36:BU36)</f>
        <v>0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24"/>
      <c r="AH36" s="24"/>
      <c r="AI36" s="24"/>
      <c r="AJ36" s="46"/>
      <c r="AK36" s="46"/>
      <c r="AL36" s="46"/>
      <c r="AM36" s="24"/>
      <c r="AN36" s="46"/>
      <c r="AO36" s="24"/>
      <c r="AP36" s="24"/>
      <c r="AQ36" s="24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24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24"/>
      <c r="BS36" s="46"/>
      <c r="BT36" s="47"/>
      <c r="BU36" s="24"/>
      <c r="BV36" s="34"/>
      <c r="BW36" s="34"/>
      <c r="BX36" s="34"/>
      <c r="BY36" s="35"/>
      <c r="BZ36" s="35"/>
      <c r="CA36" s="35"/>
      <c r="CB36" s="35"/>
      <c r="CC36" s="35"/>
      <c r="CD36" s="35"/>
      <c r="CE36" s="74"/>
    </row>
    <row r="37" spans="1:83" ht="12.75">
      <c r="A37" s="28">
        <v>603</v>
      </c>
      <c r="B37" s="29" t="s">
        <v>106</v>
      </c>
      <c r="C37" s="30">
        <f>C38+C48+C57+C66+C67+C70+C73+C77+C78</f>
        <v>0</v>
      </c>
      <c r="D37" s="31">
        <f>D38+D48+D57+D66+D67+D70+D73+D77+D78</f>
        <v>0</v>
      </c>
      <c r="E37" s="32">
        <f aca="true" t="shared" si="12" ref="E37:BP37">E38+E48+E57+E66+E67+E70+E73+E77+E78</f>
        <v>0</v>
      </c>
      <c r="F37" s="32">
        <f t="shared" si="12"/>
        <v>0</v>
      </c>
      <c r="G37" s="32">
        <f t="shared" si="12"/>
        <v>0</v>
      </c>
      <c r="H37" s="32">
        <f t="shared" si="12"/>
        <v>0</v>
      </c>
      <c r="I37" s="32">
        <f t="shared" si="12"/>
        <v>0</v>
      </c>
      <c r="J37" s="32">
        <f t="shared" si="12"/>
        <v>0</v>
      </c>
      <c r="K37" s="32">
        <f t="shared" si="12"/>
        <v>0</v>
      </c>
      <c r="L37" s="32">
        <f t="shared" si="12"/>
        <v>0</v>
      </c>
      <c r="M37" s="32">
        <f t="shared" si="12"/>
        <v>0</v>
      </c>
      <c r="N37" s="32">
        <f t="shared" si="12"/>
        <v>0</v>
      </c>
      <c r="O37" s="32">
        <f t="shared" si="12"/>
        <v>0</v>
      </c>
      <c r="P37" s="32">
        <f t="shared" si="12"/>
        <v>0</v>
      </c>
      <c r="Q37" s="32">
        <f t="shared" si="12"/>
        <v>0</v>
      </c>
      <c r="R37" s="32">
        <f t="shared" si="12"/>
        <v>0</v>
      </c>
      <c r="S37" s="32">
        <f t="shared" si="12"/>
        <v>0</v>
      </c>
      <c r="T37" s="32">
        <f t="shared" si="12"/>
        <v>0</v>
      </c>
      <c r="U37" s="32">
        <f t="shared" si="12"/>
        <v>0</v>
      </c>
      <c r="V37" s="32">
        <f t="shared" si="12"/>
        <v>0</v>
      </c>
      <c r="W37" s="32">
        <f t="shared" si="12"/>
        <v>0</v>
      </c>
      <c r="X37" s="32">
        <f t="shared" si="12"/>
        <v>0</v>
      </c>
      <c r="Y37" s="32">
        <f t="shared" si="12"/>
        <v>0</v>
      </c>
      <c r="Z37" s="32">
        <f t="shared" si="12"/>
        <v>0</v>
      </c>
      <c r="AA37" s="32">
        <f t="shared" si="12"/>
        <v>0</v>
      </c>
      <c r="AB37" s="32">
        <f t="shared" si="12"/>
        <v>0</v>
      </c>
      <c r="AC37" s="32">
        <f t="shared" si="12"/>
        <v>0</v>
      </c>
      <c r="AD37" s="32">
        <f t="shared" si="12"/>
        <v>0</v>
      </c>
      <c r="AE37" s="32">
        <f t="shared" si="12"/>
        <v>0</v>
      </c>
      <c r="AF37" s="32">
        <f t="shared" si="12"/>
        <v>0</v>
      </c>
      <c r="AG37" s="24">
        <f t="shared" si="12"/>
        <v>0</v>
      </c>
      <c r="AH37" s="24">
        <f t="shared" si="12"/>
        <v>0</v>
      </c>
      <c r="AI37" s="24">
        <f t="shared" si="12"/>
        <v>0</v>
      </c>
      <c r="AJ37" s="32">
        <f t="shared" si="12"/>
        <v>0</v>
      </c>
      <c r="AK37" s="32">
        <f t="shared" si="12"/>
        <v>0</v>
      </c>
      <c r="AL37" s="32">
        <f t="shared" si="12"/>
        <v>0</v>
      </c>
      <c r="AM37" s="24">
        <f t="shared" si="12"/>
        <v>0</v>
      </c>
      <c r="AN37" s="32">
        <f t="shared" si="12"/>
        <v>0</v>
      </c>
      <c r="AO37" s="24">
        <f t="shared" si="12"/>
        <v>0</v>
      </c>
      <c r="AP37" s="24">
        <f t="shared" si="12"/>
        <v>0</v>
      </c>
      <c r="AQ37" s="24">
        <f t="shared" si="12"/>
        <v>0</v>
      </c>
      <c r="AR37" s="32">
        <f t="shared" si="12"/>
        <v>0</v>
      </c>
      <c r="AS37" s="32">
        <f t="shared" si="12"/>
        <v>0</v>
      </c>
      <c r="AT37" s="32">
        <f t="shared" si="12"/>
        <v>0</v>
      </c>
      <c r="AU37" s="32">
        <f t="shared" si="12"/>
        <v>0</v>
      </c>
      <c r="AV37" s="32">
        <f t="shared" si="12"/>
        <v>0</v>
      </c>
      <c r="AW37" s="32">
        <f t="shared" si="12"/>
        <v>0</v>
      </c>
      <c r="AX37" s="32">
        <f t="shared" si="12"/>
        <v>0</v>
      </c>
      <c r="AY37" s="32">
        <f t="shared" si="12"/>
        <v>0</v>
      </c>
      <c r="AZ37" s="32">
        <f t="shared" si="12"/>
        <v>0</v>
      </c>
      <c r="BA37" s="32">
        <f t="shared" si="12"/>
        <v>0</v>
      </c>
      <c r="BB37" s="32">
        <f t="shared" si="12"/>
        <v>0</v>
      </c>
      <c r="BC37" s="32">
        <f t="shared" si="12"/>
        <v>0</v>
      </c>
      <c r="BD37" s="24">
        <f t="shared" si="12"/>
        <v>0</v>
      </c>
      <c r="BE37" s="32">
        <f t="shared" si="12"/>
        <v>0</v>
      </c>
      <c r="BF37" s="32">
        <f t="shared" si="12"/>
        <v>0</v>
      </c>
      <c r="BG37" s="32">
        <f t="shared" si="12"/>
        <v>0</v>
      </c>
      <c r="BH37" s="32">
        <f t="shared" si="12"/>
        <v>0</v>
      </c>
      <c r="BI37" s="32">
        <f t="shared" si="12"/>
        <v>0</v>
      </c>
      <c r="BJ37" s="32">
        <f t="shared" si="12"/>
        <v>0</v>
      </c>
      <c r="BK37" s="32">
        <f t="shared" si="12"/>
        <v>0</v>
      </c>
      <c r="BL37" s="32">
        <f t="shared" si="12"/>
        <v>0</v>
      </c>
      <c r="BM37" s="32">
        <f t="shared" si="12"/>
        <v>0</v>
      </c>
      <c r="BN37" s="32">
        <f t="shared" si="12"/>
        <v>0</v>
      </c>
      <c r="BO37" s="33">
        <f t="shared" si="12"/>
        <v>0</v>
      </c>
      <c r="BP37" s="33">
        <f t="shared" si="12"/>
        <v>0</v>
      </c>
      <c r="BQ37" s="33">
        <f>BQ38+BQ48+BQ57+BQ66+BQ67+BQ70+BQ73+BQ77+BQ78</f>
        <v>0</v>
      </c>
      <c r="BR37" s="24">
        <f>BR38+BR48+BR57+BR66+BR67+BR70+BR73+BR77+BR78</f>
        <v>0</v>
      </c>
      <c r="BS37" s="33">
        <f>BS38+BS48+BS57+BS66+BS67+BS70+BS73+BS77+BS78</f>
        <v>0</v>
      </c>
      <c r="BT37" s="32">
        <f>BT38+BT48+BT57+BT66+BT67+BT70+BT73+BT77+BT78</f>
        <v>0</v>
      </c>
      <c r="BU37" s="24">
        <f>BU38+BU48+BU57+BU66+BU67+BU70+BU73+BU77+BU78</f>
        <v>0</v>
      </c>
      <c r="BV37" s="34"/>
      <c r="BW37" s="34"/>
      <c r="BX37" s="34"/>
      <c r="BY37" s="35"/>
      <c r="BZ37" s="35"/>
      <c r="CA37" s="35"/>
      <c r="CB37" s="35"/>
      <c r="CC37" s="35"/>
      <c r="CD37" s="35"/>
      <c r="CE37" s="74"/>
    </row>
    <row r="38" spans="1:83" ht="12.75">
      <c r="A38" s="36">
        <v>60301</v>
      </c>
      <c r="B38" s="37" t="s">
        <v>107</v>
      </c>
      <c r="C38" s="38">
        <f>C39+C40+C41+C42+C43+C44+C45+C46+C47</f>
        <v>0</v>
      </c>
      <c r="D38" s="41">
        <f>D39+D40+D41+D42+D43+D44+D45+D46+D47</f>
        <v>0</v>
      </c>
      <c r="E38" s="42">
        <f aca="true" t="shared" si="13" ref="E38:BP38">E39+E40+E41+E42+E43+E44+E45+E46+E47</f>
        <v>0</v>
      </c>
      <c r="F38" s="42">
        <f t="shared" si="13"/>
        <v>0</v>
      </c>
      <c r="G38" s="42">
        <f t="shared" si="13"/>
        <v>0</v>
      </c>
      <c r="H38" s="42">
        <f t="shared" si="13"/>
        <v>0</v>
      </c>
      <c r="I38" s="42">
        <f t="shared" si="13"/>
        <v>0</v>
      </c>
      <c r="J38" s="42">
        <f t="shared" si="13"/>
        <v>0</v>
      </c>
      <c r="K38" s="42">
        <f t="shared" si="13"/>
        <v>0</v>
      </c>
      <c r="L38" s="42">
        <f t="shared" si="13"/>
        <v>0</v>
      </c>
      <c r="M38" s="42">
        <f t="shared" si="13"/>
        <v>0</v>
      </c>
      <c r="N38" s="42">
        <f t="shared" si="13"/>
        <v>0</v>
      </c>
      <c r="O38" s="42">
        <f t="shared" si="13"/>
        <v>0</v>
      </c>
      <c r="P38" s="42">
        <f t="shared" si="13"/>
        <v>0</v>
      </c>
      <c r="Q38" s="42">
        <f t="shared" si="13"/>
        <v>0</v>
      </c>
      <c r="R38" s="42">
        <f t="shared" si="13"/>
        <v>0</v>
      </c>
      <c r="S38" s="42">
        <f t="shared" si="13"/>
        <v>0</v>
      </c>
      <c r="T38" s="42">
        <f t="shared" si="13"/>
        <v>0</v>
      </c>
      <c r="U38" s="42">
        <f t="shared" si="13"/>
        <v>0</v>
      </c>
      <c r="V38" s="42">
        <f t="shared" si="13"/>
        <v>0</v>
      </c>
      <c r="W38" s="42">
        <f t="shared" si="13"/>
        <v>0</v>
      </c>
      <c r="X38" s="42">
        <f t="shared" si="13"/>
        <v>0</v>
      </c>
      <c r="Y38" s="42">
        <f t="shared" si="13"/>
        <v>0</v>
      </c>
      <c r="Z38" s="42">
        <f t="shared" si="13"/>
        <v>0</v>
      </c>
      <c r="AA38" s="42">
        <f t="shared" si="13"/>
        <v>0</v>
      </c>
      <c r="AB38" s="42">
        <f t="shared" si="13"/>
        <v>0</v>
      </c>
      <c r="AC38" s="42">
        <f t="shared" si="13"/>
        <v>0</v>
      </c>
      <c r="AD38" s="42">
        <f t="shared" si="13"/>
        <v>0</v>
      </c>
      <c r="AE38" s="42">
        <f t="shared" si="13"/>
        <v>0</v>
      </c>
      <c r="AF38" s="42">
        <f t="shared" si="13"/>
        <v>0</v>
      </c>
      <c r="AG38" s="24">
        <f t="shared" si="13"/>
        <v>0</v>
      </c>
      <c r="AH38" s="24">
        <f t="shared" si="13"/>
        <v>0</v>
      </c>
      <c r="AI38" s="24">
        <f t="shared" si="13"/>
        <v>0</v>
      </c>
      <c r="AJ38" s="42">
        <f t="shared" si="13"/>
        <v>0</v>
      </c>
      <c r="AK38" s="42">
        <f t="shared" si="13"/>
        <v>0</v>
      </c>
      <c r="AL38" s="42">
        <f t="shared" si="13"/>
        <v>0</v>
      </c>
      <c r="AM38" s="24">
        <f t="shared" si="13"/>
        <v>0</v>
      </c>
      <c r="AN38" s="42">
        <f t="shared" si="13"/>
        <v>0</v>
      </c>
      <c r="AO38" s="24">
        <f t="shared" si="13"/>
        <v>0</v>
      </c>
      <c r="AP38" s="24">
        <f t="shared" si="13"/>
        <v>0</v>
      </c>
      <c r="AQ38" s="24">
        <f t="shared" si="13"/>
        <v>0</v>
      </c>
      <c r="AR38" s="42">
        <f t="shared" si="13"/>
        <v>0</v>
      </c>
      <c r="AS38" s="42">
        <f t="shared" si="13"/>
        <v>0</v>
      </c>
      <c r="AT38" s="42">
        <f t="shared" si="13"/>
        <v>0</v>
      </c>
      <c r="AU38" s="42">
        <f t="shared" si="13"/>
        <v>0</v>
      </c>
      <c r="AV38" s="42">
        <f t="shared" si="13"/>
        <v>0</v>
      </c>
      <c r="AW38" s="42">
        <f t="shared" si="13"/>
        <v>0</v>
      </c>
      <c r="AX38" s="42">
        <f t="shared" si="13"/>
        <v>0</v>
      </c>
      <c r="AY38" s="42">
        <f t="shared" si="13"/>
        <v>0</v>
      </c>
      <c r="AZ38" s="42">
        <f t="shared" si="13"/>
        <v>0</v>
      </c>
      <c r="BA38" s="42">
        <f t="shared" si="13"/>
        <v>0</v>
      </c>
      <c r="BB38" s="42">
        <f t="shared" si="13"/>
        <v>0</v>
      </c>
      <c r="BC38" s="42">
        <f t="shared" si="13"/>
        <v>0</v>
      </c>
      <c r="BD38" s="24">
        <f t="shared" si="13"/>
        <v>0</v>
      </c>
      <c r="BE38" s="42">
        <f t="shared" si="13"/>
        <v>0</v>
      </c>
      <c r="BF38" s="42">
        <f t="shared" si="13"/>
        <v>0</v>
      </c>
      <c r="BG38" s="42">
        <f t="shared" si="13"/>
        <v>0</v>
      </c>
      <c r="BH38" s="42">
        <f t="shared" si="13"/>
        <v>0</v>
      </c>
      <c r="BI38" s="42">
        <f t="shared" si="13"/>
        <v>0</v>
      </c>
      <c r="BJ38" s="42">
        <f t="shared" si="13"/>
        <v>0</v>
      </c>
      <c r="BK38" s="42">
        <f t="shared" si="13"/>
        <v>0</v>
      </c>
      <c r="BL38" s="42">
        <f t="shared" si="13"/>
        <v>0</v>
      </c>
      <c r="BM38" s="42">
        <f t="shared" si="13"/>
        <v>0</v>
      </c>
      <c r="BN38" s="42">
        <f t="shared" si="13"/>
        <v>0</v>
      </c>
      <c r="BO38" s="43">
        <f t="shared" si="13"/>
        <v>0</v>
      </c>
      <c r="BP38" s="43">
        <f t="shared" si="13"/>
        <v>0</v>
      </c>
      <c r="BQ38" s="43">
        <f>BQ39+BQ40+BQ41+BQ42+BQ43+BQ44+BQ45+BQ46+BQ47</f>
        <v>0</v>
      </c>
      <c r="BR38" s="24">
        <f>BR39+BR40+BR41+BR42+BR43+BR44+BR45+BR46+BR47</f>
        <v>0</v>
      </c>
      <c r="BS38" s="43">
        <f>BS39+BS40+BS41+BS42+BS43+BS44+BS45+BS46+BS47</f>
        <v>0</v>
      </c>
      <c r="BT38" s="42">
        <f>BT39+BT40+BT41+BT42+BT43+BT44+BT45+BT46+BT47</f>
        <v>0</v>
      </c>
      <c r="BU38" s="24">
        <f>BU39+BU40+BU41+BU42+BU43+BU44+BU45+BU46+BU47</f>
        <v>0</v>
      </c>
      <c r="BV38" s="34"/>
      <c r="BW38" s="34"/>
      <c r="BX38" s="34"/>
      <c r="BY38" s="35"/>
      <c r="BZ38" s="35"/>
      <c r="CA38" s="35"/>
      <c r="CB38" s="35"/>
      <c r="CC38" s="35"/>
      <c r="CD38" s="35"/>
      <c r="CE38" s="74"/>
    </row>
    <row r="39" spans="1:83" ht="12.75">
      <c r="A39" s="44">
        <v>603011</v>
      </c>
      <c r="B39" s="45" t="s">
        <v>108</v>
      </c>
      <c r="C39" s="22">
        <f aca="true" t="shared" si="14" ref="C39:C47">SUM(D39:BU39)</f>
        <v>0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24"/>
      <c r="AH39" s="24"/>
      <c r="AI39" s="24"/>
      <c r="AJ39" s="46"/>
      <c r="AK39" s="46"/>
      <c r="AL39" s="46"/>
      <c r="AM39" s="24"/>
      <c r="AN39" s="46"/>
      <c r="AO39" s="24"/>
      <c r="AP39" s="24"/>
      <c r="AQ39" s="24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24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24"/>
      <c r="BS39" s="46"/>
      <c r="BT39" s="47"/>
      <c r="BU39" s="24"/>
      <c r="BV39" s="34"/>
      <c r="BW39" s="34"/>
      <c r="BX39" s="34"/>
      <c r="BY39" s="35"/>
      <c r="BZ39" s="35"/>
      <c r="CA39" s="35"/>
      <c r="CB39" s="35"/>
      <c r="CC39" s="35"/>
      <c r="CD39" s="35"/>
      <c r="CE39" s="74"/>
    </row>
    <row r="40" spans="1:83" ht="12.75">
      <c r="A40" s="44">
        <v>603012</v>
      </c>
      <c r="B40" s="45" t="s">
        <v>109</v>
      </c>
      <c r="C40" s="22">
        <f t="shared" si="14"/>
        <v>0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24"/>
      <c r="AH40" s="24"/>
      <c r="AI40" s="24"/>
      <c r="AJ40" s="46"/>
      <c r="AK40" s="46"/>
      <c r="AL40" s="46"/>
      <c r="AM40" s="24"/>
      <c r="AN40" s="46"/>
      <c r="AO40" s="24"/>
      <c r="AP40" s="24"/>
      <c r="AQ40" s="24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24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24"/>
      <c r="BS40" s="46"/>
      <c r="BT40" s="47"/>
      <c r="BU40" s="24"/>
      <c r="BV40" s="34"/>
      <c r="BW40" s="34"/>
      <c r="BX40" s="34"/>
      <c r="BY40" s="35"/>
      <c r="BZ40" s="35"/>
      <c r="CA40" s="35"/>
      <c r="CB40" s="35"/>
      <c r="CC40" s="35"/>
      <c r="CD40" s="35"/>
      <c r="CE40" s="74"/>
    </row>
    <row r="41" spans="1:83" ht="12.75">
      <c r="A41" s="44">
        <v>603013</v>
      </c>
      <c r="B41" s="45" t="s">
        <v>110</v>
      </c>
      <c r="C41" s="22">
        <f t="shared" si="14"/>
        <v>0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24"/>
      <c r="AH41" s="24"/>
      <c r="AI41" s="24"/>
      <c r="AJ41" s="46"/>
      <c r="AK41" s="46"/>
      <c r="AL41" s="46"/>
      <c r="AM41" s="24"/>
      <c r="AN41" s="46"/>
      <c r="AO41" s="24"/>
      <c r="AP41" s="24"/>
      <c r="AQ41" s="24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24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24"/>
      <c r="BS41" s="46"/>
      <c r="BT41" s="47"/>
      <c r="BU41" s="24"/>
      <c r="BV41" s="34"/>
      <c r="BW41" s="34"/>
      <c r="BX41" s="34"/>
      <c r="BY41" s="35"/>
      <c r="BZ41" s="35"/>
      <c r="CA41" s="35"/>
      <c r="CB41" s="35"/>
      <c r="CC41" s="35"/>
      <c r="CD41" s="35"/>
      <c r="CE41" s="74"/>
    </row>
    <row r="42" spans="1:83" ht="12.75">
      <c r="A42" s="44">
        <v>603014</v>
      </c>
      <c r="B42" s="45" t="s">
        <v>111</v>
      </c>
      <c r="C42" s="22">
        <f t="shared" si="14"/>
        <v>0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24"/>
      <c r="AH42" s="24"/>
      <c r="AI42" s="24"/>
      <c r="AJ42" s="46"/>
      <c r="AK42" s="46"/>
      <c r="AL42" s="46"/>
      <c r="AM42" s="24"/>
      <c r="AN42" s="46"/>
      <c r="AO42" s="24"/>
      <c r="AP42" s="24"/>
      <c r="AQ42" s="24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24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24"/>
      <c r="BS42" s="46"/>
      <c r="BT42" s="47"/>
      <c r="BU42" s="24"/>
      <c r="BV42" s="34"/>
      <c r="BW42" s="34"/>
      <c r="BX42" s="34"/>
      <c r="BY42" s="35"/>
      <c r="BZ42" s="35"/>
      <c r="CA42" s="35"/>
      <c r="CB42" s="35"/>
      <c r="CC42" s="35"/>
      <c r="CD42" s="35"/>
      <c r="CE42" s="74"/>
    </row>
    <row r="43" spans="1:83" ht="12.75">
      <c r="A43" s="44">
        <v>603015</v>
      </c>
      <c r="B43" s="45" t="s">
        <v>112</v>
      </c>
      <c r="C43" s="22">
        <f t="shared" si="14"/>
        <v>0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24"/>
      <c r="AH43" s="24"/>
      <c r="AI43" s="24"/>
      <c r="AJ43" s="46"/>
      <c r="AK43" s="46"/>
      <c r="AL43" s="46"/>
      <c r="AM43" s="24"/>
      <c r="AN43" s="46"/>
      <c r="AO43" s="24"/>
      <c r="AP43" s="24"/>
      <c r="AQ43" s="24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24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24"/>
      <c r="BS43" s="46"/>
      <c r="BT43" s="47"/>
      <c r="BU43" s="24"/>
      <c r="BV43" s="34"/>
      <c r="BW43" s="34"/>
      <c r="BX43" s="34"/>
      <c r="BY43" s="35"/>
      <c r="BZ43" s="35"/>
      <c r="CA43" s="35"/>
      <c r="CB43" s="35"/>
      <c r="CC43" s="35"/>
      <c r="CD43" s="35"/>
      <c r="CE43" s="74"/>
    </row>
    <row r="44" spans="1:83" ht="12.75">
      <c r="A44" s="44">
        <v>603016</v>
      </c>
      <c r="B44" s="45" t="s">
        <v>113</v>
      </c>
      <c r="C44" s="22">
        <f t="shared" si="14"/>
        <v>0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24"/>
      <c r="AH44" s="24"/>
      <c r="AI44" s="24"/>
      <c r="AJ44" s="46"/>
      <c r="AK44" s="46"/>
      <c r="AL44" s="46"/>
      <c r="AM44" s="24"/>
      <c r="AN44" s="46"/>
      <c r="AO44" s="24"/>
      <c r="AP44" s="24"/>
      <c r="AQ44" s="24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24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24"/>
      <c r="BS44" s="46"/>
      <c r="BT44" s="47"/>
      <c r="BU44" s="24"/>
      <c r="BV44" s="34"/>
      <c r="BW44" s="34"/>
      <c r="BX44" s="34"/>
      <c r="BY44" s="35"/>
      <c r="BZ44" s="35"/>
      <c r="CA44" s="35"/>
      <c r="CB44" s="35"/>
      <c r="CC44" s="35"/>
      <c r="CD44" s="35"/>
      <c r="CE44" s="74"/>
    </row>
    <row r="45" spans="1:83" ht="12.75">
      <c r="A45" s="44">
        <v>603017</v>
      </c>
      <c r="B45" s="45" t="s">
        <v>114</v>
      </c>
      <c r="C45" s="22">
        <f t="shared" si="14"/>
        <v>0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24"/>
      <c r="AH45" s="24"/>
      <c r="AI45" s="24"/>
      <c r="AJ45" s="46"/>
      <c r="AK45" s="46"/>
      <c r="AL45" s="46"/>
      <c r="AM45" s="24"/>
      <c r="AN45" s="46"/>
      <c r="AO45" s="24"/>
      <c r="AP45" s="24"/>
      <c r="AQ45" s="24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24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24"/>
      <c r="BS45" s="46"/>
      <c r="BT45" s="47"/>
      <c r="BU45" s="24"/>
      <c r="BV45" s="34"/>
      <c r="BW45" s="34"/>
      <c r="BX45" s="34"/>
      <c r="BY45" s="35"/>
      <c r="BZ45" s="35"/>
      <c r="CA45" s="35"/>
      <c r="CB45" s="35"/>
      <c r="CC45" s="35"/>
      <c r="CD45" s="35"/>
      <c r="CE45" s="74"/>
    </row>
    <row r="46" spans="1:83" ht="12.75">
      <c r="A46" s="44">
        <v>603018</v>
      </c>
      <c r="B46" s="45" t="s">
        <v>115</v>
      </c>
      <c r="C46" s="22">
        <f t="shared" si="14"/>
        <v>0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24"/>
      <c r="AH46" s="24"/>
      <c r="AI46" s="24"/>
      <c r="AJ46" s="46"/>
      <c r="AK46" s="46"/>
      <c r="AL46" s="46"/>
      <c r="AM46" s="24"/>
      <c r="AN46" s="46"/>
      <c r="AO46" s="24"/>
      <c r="AP46" s="24"/>
      <c r="AQ46" s="24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24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24"/>
      <c r="BS46" s="46"/>
      <c r="BT46" s="47"/>
      <c r="BU46" s="24"/>
      <c r="BV46" s="34"/>
      <c r="BW46" s="34"/>
      <c r="BX46" s="34"/>
      <c r="BY46" s="35"/>
      <c r="BZ46" s="35"/>
      <c r="CA46" s="35"/>
      <c r="CB46" s="35"/>
      <c r="CC46" s="35"/>
      <c r="CD46" s="35"/>
      <c r="CE46" s="74"/>
    </row>
    <row r="47" spans="1:83" ht="12.75">
      <c r="A47" s="44">
        <v>603019</v>
      </c>
      <c r="B47" s="45" t="s">
        <v>116</v>
      </c>
      <c r="C47" s="22">
        <f t="shared" si="14"/>
        <v>0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24"/>
      <c r="AH47" s="24"/>
      <c r="AI47" s="24"/>
      <c r="AJ47" s="46"/>
      <c r="AK47" s="46"/>
      <c r="AL47" s="46"/>
      <c r="AM47" s="24"/>
      <c r="AN47" s="46"/>
      <c r="AO47" s="24"/>
      <c r="AP47" s="24"/>
      <c r="AQ47" s="24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24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24"/>
      <c r="BS47" s="46"/>
      <c r="BT47" s="47"/>
      <c r="BU47" s="24"/>
      <c r="BV47" s="34"/>
      <c r="BW47" s="34"/>
      <c r="BX47" s="34"/>
      <c r="BY47" s="35"/>
      <c r="BZ47" s="35"/>
      <c r="CA47" s="35"/>
      <c r="CB47" s="35"/>
      <c r="CC47" s="35"/>
      <c r="CD47" s="35"/>
      <c r="CE47" s="74"/>
    </row>
    <row r="48" spans="1:83" ht="12.75">
      <c r="A48" s="36">
        <v>60302</v>
      </c>
      <c r="B48" s="37" t="s">
        <v>117</v>
      </c>
      <c r="C48" s="38">
        <f>C49+C50+C51+C52+C53+C54+C55+C56</f>
        <v>0</v>
      </c>
      <c r="D48" s="41">
        <f>D49+D50+D51+D52+D53+D54+D55+D56</f>
        <v>0</v>
      </c>
      <c r="E48" s="42">
        <f aca="true" t="shared" si="15" ref="E48:BP48">E49+E50+E51+E52+E53+E54+E55+E56</f>
        <v>0</v>
      </c>
      <c r="F48" s="42">
        <f t="shared" si="15"/>
        <v>0</v>
      </c>
      <c r="G48" s="42">
        <f t="shared" si="15"/>
        <v>0</v>
      </c>
      <c r="H48" s="42">
        <f t="shared" si="15"/>
        <v>0</v>
      </c>
      <c r="I48" s="42">
        <f t="shared" si="15"/>
        <v>0</v>
      </c>
      <c r="J48" s="42">
        <f t="shared" si="15"/>
        <v>0</v>
      </c>
      <c r="K48" s="42">
        <f t="shared" si="15"/>
        <v>0</v>
      </c>
      <c r="L48" s="42">
        <f t="shared" si="15"/>
        <v>0</v>
      </c>
      <c r="M48" s="42">
        <f t="shared" si="15"/>
        <v>0</v>
      </c>
      <c r="N48" s="42">
        <f t="shared" si="15"/>
        <v>0</v>
      </c>
      <c r="O48" s="42">
        <f t="shared" si="15"/>
        <v>0</v>
      </c>
      <c r="P48" s="42">
        <f t="shared" si="15"/>
        <v>0</v>
      </c>
      <c r="Q48" s="42">
        <f t="shared" si="15"/>
        <v>0</v>
      </c>
      <c r="R48" s="42">
        <f t="shared" si="15"/>
        <v>0</v>
      </c>
      <c r="S48" s="42">
        <f t="shared" si="15"/>
        <v>0</v>
      </c>
      <c r="T48" s="42">
        <f t="shared" si="15"/>
        <v>0</v>
      </c>
      <c r="U48" s="42">
        <f t="shared" si="15"/>
        <v>0</v>
      </c>
      <c r="V48" s="42">
        <f t="shared" si="15"/>
        <v>0</v>
      </c>
      <c r="W48" s="42">
        <f t="shared" si="15"/>
        <v>0</v>
      </c>
      <c r="X48" s="42">
        <f t="shared" si="15"/>
        <v>0</v>
      </c>
      <c r="Y48" s="42">
        <f t="shared" si="15"/>
        <v>0</v>
      </c>
      <c r="Z48" s="42">
        <f t="shared" si="15"/>
        <v>0</v>
      </c>
      <c r="AA48" s="42">
        <f t="shared" si="15"/>
        <v>0</v>
      </c>
      <c r="AB48" s="42">
        <f t="shared" si="15"/>
        <v>0</v>
      </c>
      <c r="AC48" s="42">
        <f t="shared" si="15"/>
        <v>0</v>
      </c>
      <c r="AD48" s="42">
        <f t="shared" si="15"/>
        <v>0</v>
      </c>
      <c r="AE48" s="42">
        <f t="shared" si="15"/>
        <v>0</v>
      </c>
      <c r="AF48" s="42">
        <f t="shared" si="15"/>
        <v>0</v>
      </c>
      <c r="AG48" s="24">
        <f t="shared" si="15"/>
        <v>0</v>
      </c>
      <c r="AH48" s="24">
        <f t="shared" si="15"/>
        <v>0</v>
      </c>
      <c r="AI48" s="24">
        <f t="shared" si="15"/>
        <v>0</v>
      </c>
      <c r="AJ48" s="42">
        <f t="shared" si="15"/>
        <v>0</v>
      </c>
      <c r="AK48" s="42">
        <f t="shared" si="15"/>
        <v>0</v>
      </c>
      <c r="AL48" s="42">
        <f t="shared" si="15"/>
        <v>0</v>
      </c>
      <c r="AM48" s="24">
        <f t="shared" si="15"/>
        <v>0</v>
      </c>
      <c r="AN48" s="42">
        <f t="shared" si="15"/>
        <v>0</v>
      </c>
      <c r="AO48" s="24">
        <f t="shared" si="15"/>
        <v>0</v>
      </c>
      <c r="AP48" s="24">
        <f t="shared" si="15"/>
        <v>0</v>
      </c>
      <c r="AQ48" s="24">
        <f t="shared" si="15"/>
        <v>0</v>
      </c>
      <c r="AR48" s="42">
        <f t="shared" si="15"/>
        <v>0</v>
      </c>
      <c r="AS48" s="42">
        <f t="shared" si="15"/>
        <v>0</v>
      </c>
      <c r="AT48" s="42">
        <f t="shared" si="15"/>
        <v>0</v>
      </c>
      <c r="AU48" s="42">
        <f t="shared" si="15"/>
        <v>0</v>
      </c>
      <c r="AV48" s="42">
        <f t="shared" si="15"/>
        <v>0</v>
      </c>
      <c r="AW48" s="42">
        <f t="shared" si="15"/>
        <v>0</v>
      </c>
      <c r="AX48" s="42">
        <f t="shared" si="15"/>
        <v>0</v>
      </c>
      <c r="AY48" s="42">
        <f t="shared" si="15"/>
        <v>0</v>
      </c>
      <c r="AZ48" s="42">
        <f t="shared" si="15"/>
        <v>0</v>
      </c>
      <c r="BA48" s="42">
        <f t="shared" si="15"/>
        <v>0</v>
      </c>
      <c r="BB48" s="42">
        <f t="shared" si="15"/>
        <v>0</v>
      </c>
      <c r="BC48" s="42">
        <f t="shared" si="15"/>
        <v>0</v>
      </c>
      <c r="BD48" s="24">
        <f t="shared" si="15"/>
        <v>0</v>
      </c>
      <c r="BE48" s="42">
        <f t="shared" si="15"/>
        <v>0</v>
      </c>
      <c r="BF48" s="42">
        <f t="shared" si="15"/>
        <v>0</v>
      </c>
      <c r="BG48" s="42">
        <f t="shared" si="15"/>
        <v>0</v>
      </c>
      <c r="BH48" s="42">
        <f t="shared" si="15"/>
        <v>0</v>
      </c>
      <c r="BI48" s="42">
        <f t="shared" si="15"/>
        <v>0</v>
      </c>
      <c r="BJ48" s="42">
        <f t="shared" si="15"/>
        <v>0</v>
      </c>
      <c r="BK48" s="42">
        <f t="shared" si="15"/>
        <v>0</v>
      </c>
      <c r="BL48" s="42">
        <f t="shared" si="15"/>
        <v>0</v>
      </c>
      <c r="BM48" s="42">
        <f t="shared" si="15"/>
        <v>0</v>
      </c>
      <c r="BN48" s="42">
        <f t="shared" si="15"/>
        <v>0</v>
      </c>
      <c r="BO48" s="43">
        <f t="shared" si="15"/>
        <v>0</v>
      </c>
      <c r="BP48" s="43">
        <f t="shared" si="15"/>
        <v>0</v>
      </c>
      <c r="BQ48" s="43">
        <f>BQ49+BQ50+BQ51+BQ52+BQ53+BQ54+BQ55+BQ56</f>
        <v>0</v>
      </c>
      <c r="BR48" s="24">
        <f>BR49+BR50+BR51+BR52+BR53+BR54+BR55+BR56</f>
        <v>0</v>
      </c>
      <c r="BS48" s="43">
        <f>BS49+BS50+BS51+BS52+BS53+BS54+BS55+BS56</f>
        <v>0</v>
      </c>
      <c r="BT48" s="42">
        <f>BT49+BT50+BT51+BT52+BT53+BT54+BT55+BT56</f>
        <v>0</v>
      </c>
      <c r="BU48" s="24">
        <f>BU49+BU50+BU51+BU52+BU53+BU54+BU55+BU56</f>
        <v>0</v>
      </c>
      <c r="BV48" s="34"/>
      <c r="BW48" s="34"/>
      <c r="BX48" s="34"/>
      <c r="BY48" s="35"/>
      <c r="BZ48" s="35"/>
      <c r="CA48" s="35"/>
      <c r="CB48" s="35"/>
      <c r="CC48" s="35"/>
      <c r="CD48" s="35"/>
      <c r="CE48" s="74"/>
    </row>
    <row r="49" spans="1:83" ht="12.75">
      <c r="A49" s="44">
        <v>603021</v>
      </c>
      <c r="B49" s="45" t="s">
        <v>108</v>
      </c>
      <c r="C49" s="22">
        <f aca="true" t="shared" si="16" ref="C49:C56">SUM(D49:BU49)</f>
        <v>0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24"/>
      <c r="AH49" s="24"/>
      <c r="AI49" s="24"/>
      <c r="AJ49" s="46"/>
      <c r="AK49" s="46"/>
      <c r="AL49" s="46"/>
      <c r="AM49" s="24"/>
      <c r="AN49" s="46"/>
      <c r="AO49" s="24"/>
      <c r="AP49" s="24"/>
      <c r="AQ49" s="24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24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24"/>
      <c r="BS49" s="46"/>
      <c r="BT49" s="47"/>
      <c r="BU49" s="24"/>
      <c r="BV49" s="34"/>
      <c r="BW49" s="34"/>
      <c r="BX49" s="34"/>
      <c r="BY49" s="35"/>
      <c r="BZ49" s="35"/>
      <c r="CA49" s="35"/>
      <c r="CB49" s="35"/>
      <c r="CC49" s="35"/>
      <c r="CD49" s="35"/>
      <c r="CE49" s="74"/>
    </row>
    <row r="50" spans="1:83" ht="12.75">
      <c r="A50" s="44">
        <v>603022</v>
      </c>
      <c r="B50" s="45" t="s">
        <v>109</v>
      </c>
      <c r="C50" s="22">
        <f t="shared" si="16"/>
        <v>0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24"/>
      <c r="AH50" s="24"/>
      <c r="AI50" s="24"/>
      <c r="AJ50" s="46"/>
      <c r="AK50" s="46"/>
      <c r="AL50" s="46"/>
      <c r="AM50" s="24"/>
      <c r="AN50" s="46"/>
      <c r="AO50" s="24"/>
      <c r="AP50" s="24"/>
      <c r="AQ50" s="24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24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24"/>
      <c r="BS50" s="46"/>
      <c r="BT50" s="47"/>
      <c r="BU50" s="24"/>
      <c r="BV50" s="34"/>
      <c r="BW50" s="34"/>
      <c r="BX50" s="34"/>
      <c r="BY50" s="35"/>
      <c r="BZ50" s="35"/>
      <c r="CA50" s="35"/>
      <c r="CB50" s="35"/>
      <c r="CC50" s="35"/>
      <c r="CD50" s="35"/>
      <c r="CE50" s="74"/>
    </row>
    <row r="51" spans="1:83" ht="12.75">
      <c r="A51" s="44">
        <v>603023</v>
      </c>
      <c r="B51" s="45" t="s">
        <v>110</v>
      </c>
      <c r="C51" s="22">
        <f t="shared" si="16"/>
        <v>0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24"/>
      <c r="AH51" s="24"/>
      <c r="AI51" s="24"/>
      <c r="AJ51" s="46"/>
      <c r="AK51" s="46"/>
      <c r="AL51" s="46"/>
      <c r="AM51" s="24"/>
      <c r="AN51" s="46"/>
      <c r="AO51" s="24"/>
      <c r="AP51" s="24"/>
      <c r="AQ51" s="24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24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24"/>
      <c r="BS51" s="46"/>
      <c r="BT51" s="47"/>
      <c r="BU51" s="24"/>
      <c r="BV51" s="34"/>
      <c r="BW51" s="34"/>
      <c r="BX51" s="34"/>
      <c r="BY51" s="35"/>
      <c r="BZ51" s="35"/>
      <c r="CA51" s="35"/>
      <c r="CB51" s="35"/>
      <c r="CC51" s="35"/>
      <c r="CD51" s="35"/>
      <c r="CE51" s="74"/>
    </row>
    <row r="52" spans="1:83" ht="12.75">
      <c r="A52" s="44">
        <v>603024</v>
      </c>
      <c r="B52" s="45" t="s">
        <v>111</v>
      </c>
      <c r="C52" s="22">
        <f t="shared" si="16"/>
        <v>0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24"/>
      <c r="AH52" s="24"/>
      <c r="AI52" s="24"/>
      <c r="AJ52" s="46"/>
      <c r="AK52" s="46"/>
      <c r="AL52" s="46"/>
      <c r="AM52" s="24"/>
      <c r="AN52" s="46"/>
      <c r="AO52" s="24"/>
      <c r="AP52" s="24"/>
      <c r="AQ52" s="24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24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24"/>
      <c r="BS52" s="46"/>
      <c r="BT52" s="47"/>
      <c r="BU52" s="24"/>
      <c r="BV52" s="34"/>
      <c r="BW52" s="34"/>
      <c r="BX52" s="34"/>
      <c r="BY52" s="35"/>
      <c r="BZ52" s="35"/>
      <c r="CA52" s="35"/>
      <c r="CB52" s="35"/>
      <c r="CC52" s="35"/>
      <c r="CD52" s="35"/>
      <c r="CE52" s="74"/>
    </row>
    <row r="53" spans="1:83" ht="12.75">
      <c r="A53" s="44">
        <v>603025</v>
      </c>
      <c r="B53" s="45" t="s">
        <v>118</v>
      </c>
      <c r="C53" s="22">
        <f t="shared" si="16"/>
        <v>0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24"/>
      <c r="AH53" s="24"/>
      <c r="AI53" s="24"/>
      <c r="AJ53" s="46"/>
      <c r="AK53" s="46"/>
      <c r="AL53" s="46"/>
      <c r="AM53" s="24"/>
      <c r="AN53" s="46"/>
      <c r="AO53" s="24"/>
      <c r="AP53" s="24"/>
      <c r="AQ53" s="24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24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24"/>
      <c r="BS53" s="46"/>
      <c r="BT53" s="47"/>
      <c r="BU53" s="24"/>
      <c r="BV53" s="34"/>
      <c r="BW53" s="34"/>
      <c r="BX53" s="34"/>
      <c r="BY53" s="35"/>
      <c r="BZ53" s="35"/>
      <c r="CA53" s="35"/>
      <c r="CB53" s="35"/>
      <c r="CC53" s="35"/>
      <c r="CD53" s="35"/>
      <c r="CE53" s="74"/>
    </row>
    <row r="54" spans="1:83" ht="12.75">
      <c r="A54" s="44">
        <v>603026</v>
      </c>
      <c r="B54" s="45" t="s">
        <v>113</v>
      </c>
      <c r="C54" s="22">
        <f t="shared" si="16"/>
        <v>0</v>
      </c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24"/>
      <c r="AH54" s="24"/>
      <c r="AI54" s="24"/>
      <c r="AJ54" s="46"/>
      <c r="AK54" s="46"/>
      <c r="AL54" s="46"/>
      <c r="AM54" s="24"/>
      <c r="AN54" s="46"/>
      <c r="AO54" s="24"/>
      <c r="AP54" s="24"/>
      <c r="AQ54" s="24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24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24"/>
      <c r="BS54" s="46"/>
      <c r="BT54" s="47"/>
      <c r="BU54" s="24"/>
      <c r="BV54" s="34"/>
      <c r="BW54" s="34"/>
      <c r="BX54" s="34"/>
      <c r="BY54" s="35"/>
      <c r="BZ54" s="35"/>
      <c r="CA54" s="35"/>
      <c r="CB54" s="35"/>
      <c r="CC54" s="35"/>
      <c r="CD54" s="35"/>
      <c r="CE54" s="74"/>
    </row>
    <row r="55" spans="1:83" ht="12.75">
      <c r="A55" s="44">
        <v>603027</v>
      </c>
      <c r="B55" s="45" t="s">
        <v>114</v>
      </c>
      <c r="C55" s="22">
        <f t="shared" si="16"/>
        <v>0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24"/>
      <c r="AH55" s="24"/>
      <c r="AI55" s="24"/>
      <c r="AJ55" s="46"/>
      <c r="AK55" s="46"/>
      <c r="AL55" s="46"/>
      <c r="AM55" s="24"/>
      <c r="AN55" s="46"/>
      <c r="AO55" s="24"/>
      <c r="AP55" s="24"/>
      <c r="AQ55" s="24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24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24"/>
      <c r="BS55" s="46"/>
      <c r="BT55" s="47"/>
      <c r="BU55" s="24"/>
      <c r="BV55" s="34"/>
      <c r="BW55" s="34"/>
      <c r="BX55" s="34"/>
      <c r="BY55" s="35"/>
      <c r="BZ55" s="35"/>
      <c r="CA55" s="35"/>
      <c r="CB55" s="35"/>
      <c r="CC55" s="35"/>
      <c r="CD55" s="35"/>
      <c r="CE55" s="74"/>
    </row>
    <row r="56" spans="1:83" ht="12.75">
      <c r="A56" s="44">
        <v>603029</v>
      </c>
      <c r="B56" s="45" t="s">
        <v>116</v>
      </c>
      <c r="C56" s="22">
        <f t="shared" si="16"/>
        <v>0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24"/>
      <c r="AH56" s="24"/>
      <c r="AI56" s="24"/>
      <c r="AJ56" s="46"/>
      <c r="AK56" s="46"/>
      <c r="AL56" s="46"/>
      <c r="AM56" s="24"/>
      <c r="AN56" s="46"/>
      <c r="AO56" s="24"/>
      <c r="AP56" s="24"/>
      <c r="AQ56" s="24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24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24"/>
      <c r="BS56" s="46"/>
      <c r="BT56" s="47"/>
      <c r="BU56" s="24"/>
      <c r="BV56" s="34"/>
      <c r="BW56" s="34"/>
      <c r="BX56" s="34"/>
      <c r="BY56" s="35"/>
      <c r="BZ56" s="35"/>
      <c r="CA56" s="35"/>
      <c r="CB56" s="35"/>
      <c r="CC56" s="35"/>
      <c r="CD56" s="35"/>
      <c r="CE56" s="74"/>
    </row>
    <row r="57" spans="1:83" ht="12.75">
      <c r="A57" s="36">
        <v>60303</v>
      </c>
      <c r="B57" s="37" t="s">
        <v>119</v>
      </c>
      <c r="C57" s="38">
        <f>C58+C59+C60+C61+C62+C63+C64+C65</f>
        <v>0</v>
      </c>
      <c r="D57" s="41">
        <f>D58+D59+D60+D61+D62+D63+D64+D65</f>
        <v>0</v>
      </c>
      <c r="E57" s="42">
        <f aca="true" t="shared" si="17" ref="E57:BP57">E58+E59+E60+E61+E62+E63+E64+E65</f>
        <v>0</v>
      </c>
      <c r="F57" s="42">
        <f t="shared" si="17"/>
        <v>0</v>
      </c>
      <c r="G57" s="42">
        <f t="shared" si="17"/>
        <v>0</v>
      </c>
      <c r="H57" s="42">
        <f t="shared" si="17"/>
        <v>0</v>
      </c>
      <c r="I57" s="42">
        <f t="shared" si="17"/>
        <v>0</v>
      </c>
      <c r="J57" s="42">
        <f t="shared" si="17"/>
        <v>0</v>
      </c>
      <c r="K57" s="42">
        <f t="shared" si="17"/>
        <v>0</v>
      </c>
      <c r="L57" s="42">
        <f t="shared" si="17"/>
        <v>0</v>
      </c>
      <c r="M57" s="42">
        <f t="shared" si="17"/>
        <v>0</v>
      </c>
      <c r="N57" s="42">
        <f t="shared" si="17"/>
        <v>0</v>
      </c>
      <c r="O57" s="42">
        <f t="shared" si="17"/>
        <v>0</v>
      </c>
      <c r="P57" s="42">
        <f t="shared" si="17"/>
        <v>0</v>
      </c>
      <c r="Q57" s="42">
        <f t="shared" si="17"/>
        <v>0</v>
      </c>
      <c r="R57" s="42">
        <f t="shared" si="17"/>
        <v>0</v>
      </c>
      <c r="S57" s="42">
        <f t="shared" si="17"/>
        <v>0</v>
      </c>
      <c r="T57" s="42">
        <f t="shared" si="17"/>
        <v>0</v>
      </c>
      <c r="U57" s="42">
        <f t="shared" si="17"/>
        <v>0</v>
      </c>
      <c r="V57" s="42">
        <f t="shared" si="17"/>
        <v>0</v>
      </c>
      <c r="W57" s="42">
        <f t="shared" si="17"/>
        <v>0</v>
      </c>
      <c r="X57" s="42">
        <f t="shared" si="17"/>
        <v>0</v>
      </c>
      <c r="Y57" s="42">
        <f t="shared" si="17"/>
        <v>0</v>
      </c>
      <c r="Z57" s="42">
        <f t="shared" si="17"/>
        <v>0</v>
      </c>
      <c r="AA57" s="42">
        <f t="shared" si="17"/>
        <v>0</v>
      </c>
      <c r="AB57" s="42">
        <f t="shared" si="17"/>
        <v>0</v>
      </c>
      <c r="AC57" s="42">
        <f t="shared" si="17"/>
        <v>0</v>
      </c>
      <c r="AD57" s="42">
        <f t="shared" si="17"/>
        <v>0</v>
      </c>
      <c r="AE57" s="42">
        <f t="shared" si="17"/>
        <v>0</v>
      </c>
      <c r="AF57" s="42">
        <f t="shared" si="17"/>
        <v>0</v>
      </c>
      <c r="AG57" s="24">
        <f t="shared" si="17"/>
        <v>0</v>
      </c>
      <c r="AH57" s="24">
        <f t="shared" si="17"/>
        <v>0</v>
      </c>
      <c r="AI57" s="24">
        <f t="shared" si="17"/>
        <v>0</v>
      </c>
      <c r="AJ57" s="42">
        <f t="shared" si="17"/>
        <v>0</v>
      </c>
      <c r="AK57" s="42">
        <f t="shared" si="17"/>
        <v>0</v>
      </c>
      <c r="AL57" s="42">
        <f t="shared" si="17"/>
        <v>0</v>
      </c>
      <c r="AM57" s="24">
        <f t="shared" si="17"/>
        <v>0</v>
      </c>
      <c r="AN57" s="42">
        <f t="shared" si="17"/>
        <v>0</v>
      </c>
      <c r="AO57" s="24">
        <f t="shared" si="17"/>
        <v>0</v>
      </c>
      <c r="AP57" s="24">
        <f t="shared" si="17"/>
        <v>0</v>
      </c>
      <c r="AQ57" s="24">
        <f t="shared" si="17"/>
        <v>0</v>
      </c>
      <c r="AR57" s="42">
        <f t="shared" si="17"/>
        <v>0</v>
      </c>
      <c r="AS57" s="42">
        <f t="shared" si="17"/>
        <v>0</v>
      </c>
      <c r="AT57" s="42">
        <f t="shared" si="17"/>
        <v>0</v>
      </c>
      <c r="AU57" s="42">
        <f t="shared" si="17"/>
        <v>0</v>
      </c>
      <c r="AV57" s="42">
        <f t="shared" si="17"/>
        <v>0</v>
      </c>
      <c r="AW57" s="42">
        <f t="shared" si="17"/>
        <v>0</v>
      </c>
      <c r="AX57" s="42">
        <f t="shared" si="17"/>
        <v>0</v>
      </c>
      <c r="AY57" s="42">
        <f t="shared" si="17"/>
        <v>0</v>
      </c>
      <c r="AZ57" s="42">
        <f t="shared" si="17"/>
        <v>0</v>
      </c>
      <c r="BA57" s="42">
        <f t="shared" si="17"/>
        <v>0</v>
      </c>
      <c r="BB57" s="42">
        <f t="shared" si="17"/>
        <v>0</v>
      </c>
      <c r="BC57" s="42">
        <f t="shared" si="17"/>
        <v>0</v>
      </c>
      <c r="BD57" s="24">
        <f t="shared" si="17"/>
        <v>0</v>
      </c>
      <c r="BE57" s="42">
        <f t="shared" si="17"/>
        <v>0</v>
      </c>
      <c r="BF57" s="42">
        <f t="shared" si="17"/>
        <v>0</v>
      </c>
      <c r="BG57" s="42">
        <f t="shared" si="17"/>
        <v>0</v>
      </c>
      <c r="BH57" s="42">
        <f t="shared" si="17"/>
        <v>0</v>
      </c>
      <c r="BI57" s="42">
        <f t="shared" si="17"/>
        <v>0</v>
      </c>
      <c r="BJ57" s="42">
        <f t="shared" si="17"/>
        <v>0</v>
      </c>
      <c r="BK57" s="42">
        <f t="shared" si="17"/>
        <v>0</v>
      </c>
      <c r="BL57" s="42">
        <f t="shared" si="17"/>
        <v>0</v>
      </c>
      <c r="BM57" s="42">
        <f t="shared" si="17"/>
        <v>0</v>
      </c>
      <c r="BN57" s="42">
        <f t="shared" si="17"/>
        <v>0</v>
      </c>
      <c r="BO57" s="43">
        <f t="shared" si="17"/>
        <v>0</v>
      </c>
      <c r="BP57" s="43">
        <f t="shared" si="17"/>
        <v>0</v>
      </c>
      <c r="BQ57" s="43">
        <f>BQ58+BQ59+BQ60+BQ61+BQ62+BQ63+BQ64+BQ65</f>
        <v>0</v>
      </c>
      <c r="BR57" s="24">
        <f>BR58+BR59+BR60+BR61+BR62+BR63+BR64+BR65</f>
        <v>0</v>
      </c>
      <c r="BS57" s="43">
        <f>BS58+BS59+BS60+BS61+BS62+BS63+BS64+BS65</f>
        <v>0</v>
      </c>
      <c r="BT57" s="42">
        <f>BT58+BT59+BT60+BT61+BT62+BT63+BT64+BT65</f>
        <v>0</v>
      </c>
      <c r="BU57" s="24">
        <f>BU58+BU59+BU60+BU61+BU62+BU63+BU64+BU65</f>
        <v>0</v>
      </c>
      <c r="BV57" s="34"/>
      <c r="BW57" s="34"/>
      <c r="BX57" s="34"/>
      <c r="BY57" s="35"/>
      <c r="BZ57" s="35"/>
      <c r="CA57" s="35"/>
      <c r="CB57" s="35"/>
      <c r="CC57" s="35"/>
      <c r="CD57" s="35"/>
      <c r="CE57" s="74"/>
    </row>
    <row r="58" spans="1:83" ht="12.75">
      <c r="A58" s="44">
        <v>603031</v>
      </c>
      <c r="B58" s="45" t="s">
        <v>120</v>
      </c>
      <c r="C58" s="22">
        <f aca="true" t="shared" si="18" ref="C58:C66">SUM(D58:BU58)</f>
        <v>0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24"/>
      <c r="AH58" s="24"/>
      <c r="AI58" s="24"/>
      <c r="AJ58" s="46"/>
      <c r="AK58" s="46"/>
      <c r="AL58" s="46"/>
      <c r="AM58" s="24"/>
      <c r="AN58" s="46"/>
      <c r="AO58" s="24"/>
      <c r="AP58" s="24"/>
      <c r="AQ58" s="24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24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24"/>
      <c r="BS58" s="46"/>
      <c r="BT58" s="46"/>
      <c r="BU58" s="24"/>
      <c r="BV58" s="34"/>
      <c r="BW58" s="34"/>
      <c r="BX58" s="34"/>
      <c r="BY58" s="35"/>
      <c r="BZ58" s="35"/>
      <c r="CA58" s="35"/>
      <c r="CB58" s="35"/>
      <c r="CC58" s="35"/>
      <c r="CD58" s="35"/>
      <c r="CE58" s="74"/>
    </row>
    <row r="59" spans="1:83" ht="12.75">
      <c r="A59" s="44">
        <v>603032</v>
      </c>
      <c r="B59" s="45" t="s">
        <v>109</v>
      </c>
      <c r="C59" s="22">
        <f t="shared" si="18"/>
        <v>0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24"/>
      <c r="AH59" s="24"/>
      <c r="AI59" s="24"/>
      <c r="AJ59" s="46"/>
      <c r="AK59" s="46"/>
      <c r="AL59" s="46"/>
      <c r="AM59" s="24"/>
      <c r="AN59" s="46"/>
      <c r="AO59" s="24"/>
      <c r="AP59" s="24"/>
      <c r="AQ59" s="24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24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24"/>
      <c r="BS59" s="46"/>
      <c r="BT59" s="47"/>
      <c r="BU59" s="24"/>
      <c r="BV59" s="34"/>
      <c r="BW59" s="34"/>
      <c r="BX59" s="34"/>
      <c r="BY59" s="35"/>
      <c r="BZ59" s="35"/>
      <c r="CA59" s="35"/>
      <c r="CB59" s="35"/>
      <c r="CC59" s="35"/>
      <c r="CD59" s="35"/>
      <c r="CE59" s="74"/>
    </row>
    <row r="60" spans="1:83" ht="12.75">
      <c r="A60" s="44">
        <v>603033</v>
      </c>
      <c r="B60" s="45" t="s">
        <v>110</v>
      </c>
      <c r="C60" s="22">
        <f t="shared" si="18"/>
        <v>0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24"/>
      <c r="AH60" s="24"/>
      <c r="AI60" s="24"/>
      <c r="AJ60" s="46"/>
      <c r="AK60" s="46"/>
      <c r="AL60" s="46"/>
      <c r="AM60" s="24"/>
      <c r="AN60" s="46"/>
      <c r="AO60" s="24"/>
      <c r="AP60" s="24"/>
      <c r="AQ60" s="24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24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24"/>
      <c r="BS60" s="46"/>
      <c r="BT60" s="47"/>
      <c r="BU60" s="24"/>
      <c r="BV60" s="34"/>
      <c r="BW60" s="34"/>
      <c r="BX60" s="34"/>
      <c r="BY60" s="35"/>
      <c r="BZ60" s="35"/>
      <c r="CA60" s="35"/>
      <c r="CB60" s="35"/>
      <c r="CC60" s="35"/>
      <c r="CD60" s="35"/>
      <c r="CE60" s="74"/>
    </row>
    <row r="61" spans="1:83" ht="12.75">
      <c r="A61" s="44">
        <v>603034</v>
      </c>
      <c r="B61" s="45" t="s">
        <v>111</v>
      </c>
      <c r="C61" s="22">
        <f t="shared" si="18"/>
        <v>0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24"/>
      <c r="AH61" s="24"/>
      <c r="AI61" s="24"/>
      <c r="AJ61" s="46"/>
      <c r="AK61" s="46"/>
      <c r="AL61" s="46"/>
      <c r="AM61" s="24"/>
      <c r="AN61" s="46"/>
      <c r="AO61" s="24"/>
      <c r="AP61" s="24"/>
      <c r="AQ61" s="24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24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24"/>
      <c r="BS61" s="46"/>
      <c r="BT61" s="47"/>
      <c r="BU61" s="24"/>
      <c r="BV61" s="34"/>
      <c r="BW61" s="34"/>
      <c r="BX61" s="34"/>
      <c r="BY61" s="35"/>
      <c r="BZ61" s="35"/>
      <c r="CA61" s="35"/>
      <c r="CB61" s="35"/>
      <c r="CC61" s="35"/>
      <c r="CD61" s="35"/>
      <c r="CE61" s="74"/>
    </row>
    <row r="62" spans="1:83" ht="12.75">
      <c r="A62" s="44">
        <v>603035</v>
      </c>
      <c r="B62" s="45" t="s">
        <v>118</v>
      </c>
      <c r="C62" s="22">
        <f t="shared" si="18"/>
        <v>0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24"/>
      <c r="AH62" s="24"/>
      <c r="AI62" s="24"/>
      <c r="AJ62" s="46"/>
      <c r="AK62" s="46"/>
      <c r="AL62" s="46"/>
      <c r="AM62" s="24"/>
      <c r="AN62" s="46"/>
      <c r="AO62" s="24"/>
      <c r="AP62" s="24"/>
      <c r="AQ62" s="24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24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24"/>
      <c r="BS62" s="46"/>
      <c r="BT62" s="47"/>
      <c r="BU62" s="24"/>
      <c r="BV62" s="34"/>
      <c r="BW62" s="34"/>
      <c r="BX62" s="34"/>
      <c r="BY62" s="35"/>
      <c r="BZ62" s="35"/>
      <c r="CA62" s="35"/>
      <c r="CB62" s="35"/>
      <c r="CC62" s="35"/>
      <c r="CD62" s="35"/>
      <c r="CE62" s="74"/>
    </row>
    <row r="63" spans="1:83" ht="12.75">
      <c r="A63" s="44">
        <v>603036</v>
      </c>
      <c r="B63" s="45" t="s">
        <v>113</v>
      </c>
      <c r="C63" s="22">
        <f t="shared" si="18"/>
        <v>0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24"/>
      <c r="AH63" s="24"/>
      <c r="AI63" s="24"/>
      <c r="AJ63" s="46"/>
      <c r="AK63" s="46"/>
      <c r="AL63" s="46"/>
      <c r="AM63" s="24"/>
      <c r="AN63" s="46"/>
      <c r="AO63" s="24"/>
      <c r="AP63" s="24"/>
      <c r="AQ63" s="24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24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24"/>
      <c r="BS63" s="46"/>
      <c r="BT63" s="47"/>
      <c r="BU63" s="24"/>
      <c r="BV63" s="34"/>
      <c r="BW63" s="34"/>
      <c r="BX63" s="34"/>
      <c r="BY63" s="35"/>
      <c r="BZ63" s="35"/>
      <c r="CA63" s="35"/>
      <c r="CB63" s="35"/>
      <c r="CC63" s="35"/>
      <c r="CD63" s="35"/>
      <c r="CE63" s="74"/>
    </row>
    <row r="64" spans="1:83" ht="12.75">
      <c r="A64" s="44">
        <v>603037</v>
      </c>
      <c r="B64" s="45" t="s">
        <v>114</v>
      </c>
      <c r="C64" s="22">
        <f t="shared" si="18"/>
        <v>0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24"/>
      <c r="AH64" s="24"/>
      <c r="AI64" s="24"/>
      <c r="AJ64" s="46"/>
      <c r="AK64" s="46"/>
      <c r="AL64" s="46"/>
      <c r="AM64" s="24"/>
      <c r="AN64" s="46"/>
      <c r="AO64" s="24"/>
      <c r="AP64" s="24"/>
      <c r="AQ64" s="24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24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24"/>
      <c r="BS64" s="46"/>
      <c r="BT64" s="47"/>
      <c r="BU64" s="24"/>
      <c r="BV64" s="34"/>
      <c r="BW64" s="34"/>
      <c r="BX64" s="34"/>
      <c r="BY64" s="35"/>
      <c r="BZ64" s="35"/>
      <c r="CA64" s="35"/>
      <c r="CB64" s="35"/>
      <c r="CC64" s="35"/>
      <c r="CD64" s="35"/>
      <c r="CE64" s="74"/>
    </row>
    <row r="65" spans="1:83" ht="12.75">
      <c r="A65" s="44">
        <v>603039</v>
      </c>
      <c r="B65" s="45" t="s">
        <v>116</v>
      </c>
      <c r="C65" s="22">
        <f t="shared" si="18"/>
        <v>0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24"/>
      <c r="AH65" s="24"/>
      <c r="AI65" s="24"/>
      <c r="AJ65" s="46"/>
      <c r="AK65" s="46"/>
      <c r="AL65" s="46"/>
      <c r="AM65" s="24"/>
      <c r="AN65" s="46"/>
      <c r="AO65" s="24"/>
      <c r="AP65" s="24"/>
      <c r="AQ65" s="24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24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24"/>
      <c r="BS65" s="46"/>
      <c r="BT65" s="47"/>
      <c r="BU65" s="24"/>
      <c r="BV65" s="34"/>
      <c r="BW65" s="34"/>
      <c r="BX65" s="34"/>
      <c r="BY65" s="35"/>
      <c r="BZ65" s="35"/>
      <c r="CA65" s="35"/>
      <c r="CB65" s="35"/>
      <c r="CC65" s="35"/>
      <c r="CD65" s="35"/>
      <c r="CE65" s="74"/>
    </row>
    <row r="66" spans="1:83" ht="12.75">
      <c r="A66" s="36">
        <v>60304</v>
      </c>
      <c r="B66" s="37" t="s">
        <v>121</v>
      </c>
      <c r="C66" s="38">
        <f t="shared" si="18"/>
        <v>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24"/>
      <c r="AH66" s="24"/>
      <c r="AI66" s="24"/>
      <c r="AJ66" s="39"/>
      <c r="AK66" s="39"/>
      <c r="AL66" s="39"/>
      <c r="AM66" s="24"/>
      <c r="AN66" s="39"/>
      <c r="AO66" s="24"/>
      <c r="AP66" s="24"/>
      <c r="AQ66" s="24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24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24"/>
      <c r="BS66" s="39"/>
      <c r="BT66" s="40"/>
      <c r="BU66" s="24"/>
      <c r="BV66" s="34"/>
      <c r="BW66" s="34"/>
      <c r="BX66" s="34"/>
      <c r="BY66" s="35"/>
      <c r="BZ66" s="35"/>
      <c r="CA66" s="35"/>
      <c r="CB66" s="35"/>
      <c r="CC66" s="35"/>
      <c r="CD66" s="35"/>
      <c r="CE66" s="74"/>
    </row>
    <row r="67" spans="1:83" ht="12.75">
      <c r="A67" s="36">
        <v>60305</v>
      </c>
      <c r="B67" s="37" t="s">
        <v>122</v>
      </c>
      <c r="C67" s="38">
        <f>C68+C69</f>
        <v>0</v>
      </c>
      <c r="D67" s="41">
        <f>D68+D69</f>
        <v>0</v>
      </c>
      <c r="E67" s="42">
        <f aca="true" t="shared" si="19" ref="E67:BP67">E68+E69</f>
        <v>0</v>
      </c>
      <c r="F67" s="42">
        <f t="shared" si="19"/>
        <v>0</v>
      </c>
      <c r="G67" s="42">
        <f t="shared" si="19"/>
        <v>0</v>
      </c>
      <c r="H67" s="42">
        <f t="shared" si="19"/>
        <v>0</v>
      </c>
      <c r="I67" s="42">
        <f t="shared" si="19"/>
        <v>0</v>
      </c>
      <c r="J67" s="42">
        <f t="shared" si="19"/>
        <v>0</v>
      </c>
      <c r="K67" s="42">
        <f t="shared" si="19"/>
        <v>0</v>
      </c>
      <c r="L67" s="42">
        <f t="shared" si="19"/>
        <v>0</v>
      </c>
      <c r="M67" s="42">
        <f t="shared" si="19"/>
        <v>0</v>
      </c>
      <c r="N67" s="42">
        <f t="shared" si="19"/>
        <v>0</v>
      </c>
      <c r="O67" s="42">
        <f t="shared" si="19"/>
        <v>0</v>
      </c>
      <c r="P67" s="42">
        <f t="shared" si="19"/>
        <v>0</v>
      </c>
      <c r="Q67" s="42">
        <f t="shared" si="19"/>
        <v>0</v>
      </c>
      <c r="R67" s="42">
        <f t="shared" si="19"/>
        <v>0</v>
      </c>
      <c r="S67" s="42">
        <f t="shared" si="19"/>
        <v>0</v>
      </c>
      <c r="T67" s="42">
        <f t="shared" si="19"/>
        <v>0</v>
      </c>
      <c r="U67" s="42">
        <f t="shared" si="19"/>
        <v>0</v>
      </c>
      <c r="V67" s="42">
        <f t="shared" si="19"/>
        <v>0</v>
      </c>
      <c r="W67" s="42">
        <f t="shared" si="19"/>
        <v>0</v>
      </c>
      <c r="X67" s="42">
        <f t="shared" si="19"/>
        <v>0</v>
      </c>
      <c r="Y67" s="42">
        <f t="shared" si="19"/>
        <v>0</v>
      </c>
      <c r="Z67" s="42">
        <f t="shared" si="19"/>
        <v>0</v>
      </c>
      <c r="AA67" s="42">
        <f t="shared" si="19"/>
        <v>0</v>
      </c>
      <c r="AB67" s="42">
        <f t="shared" si="19"/>
        <v>0</v>
      </c>
      <c r="AC67" s="42">
        <f t="shared" si="19"/>
        <v>0</v>
      </c>
      <c r="AD67" s="42">
        <f t="shared" si="19"/>
        <v>0</v>
      </c>
      <c r="AE67" s="42">
        <f t="shared" si="19"/>
        <v>0</v>
      </c>
      <c r="AF67" s="42">
        <f t="shared" si="19"/>
        <v>0</v>
      </c>
      <c r="AG67" s="24">
        <f t="shared" si="19"/>
        <v>0</v>
      </c>
      <c r="AH67" s="24">
        <f t="shared" si="19"/>
        <v>0</v>
      </c>
      <c r="AI67" s="24">
        <f t="shared" si="19"/>
        <v>0</v>
      </c>
      <c r="AJ67" s="42">
        <f t="shared" si="19"/>
        <v>0</v>
      </c>
      <c r="AK67" s="42">
        <f t="shared" si="19"/>
        <v>0</v>
      </c>
      <c r="AL67" s="42">
        <f t="shared" si="19"/>
        <v>0</v>
      </c>
      <c r="AM67" s="24">
        <f t="shared" si="19"/>
        <v>0</v>
      </c>
      <c r="AN67" s="42">
        <f t="shared" si="19"/>
        <v>0</v>
      </c>
      <c r="AO67" s="24">
        <f t="shared" si="19"/>
        <v>0</v>
      </c>
      <c r="AP67" s="24">
        <f t="shared" si="19"/>
        <v>0</v>
      </c>
      <c r="AQ67" s="24">
        <f t="shared" si="19"/>
        <v>0</v>
      </c>
      <c r="AR67" s="42">
        <f t="shared" si="19"/>
        <v>0</v>
      </c>
      <c r="AS67" s="42">
        <f t="shared" si="19"/>
        <v>0</v>
      </c>
      <c r="AT67" s="42">
        <f t="shared" si="19"/>
        <v>0</v>
      </c>
      <c r="AU67" s="42">
        <f t="shared" si="19"/>
        <v>0</v>
      </c>
      <c r="AV67" s="42">
        <f t="shared" si="19"/>
        <v>0</v>
      </c>
      <c r="AW67" s="42">
        <f t="shared" si="19"/>
        <v>0</v>
      </c>
      <c r="AX67" s="42">
        <f t="shared" si="19"/>
        <v>0</v>
      </c>
      <c r="AY67" s="42">
        <f t="shared" si="19"/>
        <v>0</v>
      </c>
      <c r="AZ67" s="42">
        <f t="shared" si="19"/>
        <v>0</v>
      </c>
      <c r="BA67" s="42">
        <f t="shared" si="19"/>
        <v>0</v>
      </c>
      <c r="BB67" s="42">
        <f t="shared" si="19"/>
        <v>0</v>
      </c>
      <c r="BC67" s="42">
        <f t="shared" si="19"/>
        <v>0</v>
      </c>
      <c r="BD67" s="24">
        <f t="shared" si="19"/>
        <v>0</v>
      </c>
      <c r="BE67" s="42">
        <f t="shared" si="19"/>
        <v>0</v>
      </c>
      <c r="BF67" s="42">
        <f t="shared" si="19"/>
        <v>0</v>
      </c>
      <c r="BG67" s="42">
        <f t="shared" si="19"/>
        <v>0</v>
      </c>
      <c r="BH67" s="42">
        <f t="shared" si="19"/>
        <v>0</v>
      </c>
      <c r="BI67" s="42">
        <f t="shared" si="19"/>
        <v>0</v>
      </c>
      <c r="BJ67" s="42">
        <f t="shared" si="19"/>
        <v>0</v>
      </c>
      <c r="BK67" s="42">
        <f t="shared" si="19"/>
        <v>0</v>
      </c>
      <c r="BL67" s="42">
        <f t="shared" si="19"/>
        <v>0</v>
      </c>
      <c r="BM67" s="42">
        <f t="shared" si="19"/>
        <v>0</v>
      </c>
      <c r="BN67" s="42">
        <f t="shared" si="19"/>
        <v>0</v>
      </c>
      <c r="BO67" s="43">
        <f t="shared" si="19"/>
        <v>0</v>
      </c>
      <c r="BP67" s="43">
        <f t="shared" si="19"/>
        <v>0</v>
      </c>
      <c r="BQ67" s="43">
        <f>BQ68+BQ69</f>
        <v>0</v>
      </c>
      <c r="BR67" s="24">
        <f>BR68+BR69</f>
        <v>0</v>
      </c>
      <c r="BS67" s="43">
        <f>BS68+BS69</f>
        <v>0</v>
      </c>
      <c r="BT67" s="42">
        <f>BT68+BT69</f>
        <v>0</v>
      </c>
      <c r="BU67" s="24">
        <f>BU68+BU69</f>
        <v>0</v>
      </c>
      <c r="BV67" s="34"/>
      <c r="BW67" s="34"/>
      <c r="BX67" s="34"/>
      <c r="BY67" s="35"/>
      <c r="BZ67" s="35"/>
      <c r="CA67" s="35"/>
      <c r="CB67" s="35"/>
      <c r="CC67" s="35"/>
      <c r="CD67" s="35"/>
      <c r="CE67" s="74"/>
    </row>
    <row r="68" spans="1:83" ht="12.75">
      <c r="A68" s="44">
        <v>603051</v>
      </c>
      <c r="B68" s="45" t="s">
        <v>123</v>
      </c>
      <c r="C68" s="22">
        <f>SUM(D68:BU68)</f>
        <v>0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24"/>
      <c r="AH68" s="24"/>
      <c r="AI68" s="24"/>
      <c r="AJ68" s="46"/>
      <c r="AK68" s="46"/>
      <c r="AL68" s="46"/>
      <c r="AM68" s="24"/>
      <c r="AN68" s="46"/>
      <c r="AO68" s="24"/>
      <c r="AP68" s="24"/>
      <c r="AQ68" s="24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24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24"/>
      <c r="BS68" s="46"/>
      <c r="BT68" s="47"/>
      <c r="BU68" s="24"/>
      <c r="BV68" s="34"/>
      <c r="BW68" s="34"/>
      <c r="BX68" s="34"/>
      <c r="BY68" s="35"/>
      <c r="BZ68" s="35"/>
      <c r="CA68" s="35"/>
      <c r="CB68" s="35"/>
      <c r="CC68" s="35"/>
      <c r="CD68" s="35"/>
      <c r="CE68" s="74"/>
    </row>
    <row r="69" spans="1:83" ht="12.75">
      <c r="A69" s="44">
        <v>603052</v>
      </c>
      <c r="B69" s="45" t="s">
        <v>124</v>
      </c>
      <c r="C69" s="22">
        <f>SUM(D69:BU69)</f>
        <v>0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24"/>
      <c r="AH69" s="24"/>
      <c r="AI69" s="24"/>
      <c r="AJ69" s="46"/>
      <c r="AK69" s="46"/>
      <c r="AL69" s="46"/>
      <c r="AM69" s="24"/>
      <c r="AN69" s="46"/>
      <c r="AO69" s="24"/>
      <c r="AP69" s="24"/>
      <c r="AQ69" s="24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24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24"/>
      <c r="BS69" s="46"/>
      <c r="BT69" s="47"/>
      <c r="BU69" s="24"/>
      <c r="BV69" s="34"/>
      <c r="BW69" s="34"/>
      <c r="BX69" s="34"/>
      <c r="BY69" s="35"/>
      <c r="BZ69" s="35"/>
      <c r="CA69" s="35"/>
      <c r="CB69" s="35"/>
      <c r="CC69" s="35"/>
      <c r="CD69" s="35"/>
      <c r="CE69" s="74"/>
    </row>
    <row r="70" spans="1:83" ht="12.75">
      <c r="A70" s="36">
        <v>60306</v>
      </c>
      <c r="B70" s="37" t="s">
        <v>125</v>
      </c>
      <c r="C70" s="38">
        <f>C71+C72</f>
        <v>0</v>
      </c>
      <c r="D70" s="41">
        <f>D71+D72</f>
        <v>0</v>
      </c>
      <c r="E70" s="42">
        <f aca="true" t="shared" si="20" ref="E70:BP70">E71+E72</f>
        <v>0</v>
      </c>
      <c r="F70" s="42">
        <f t="shared" si="20"/>
        <v>0</v>
      </c>
      <c r="G70" s="42">
        <f t="shared" si="20"/>
        <v>0</v>
      </c>
      <c r="H70" s="42">
        <f t="shared" si="20"/>
        <v>0</v>
      </c>
      <c r="I70" s="42">
        <f t="shared" si="20"/>
        <v>0</v>
      </c>
      <c r="J70" s="42">
        <f t="shared" si="20"/>
        <v>0</v>
      </c>
      <c r="K70" s="42">
        <f t="shared" si="20"/>
        <v>0</v>
      </c>
      <c r="L70" s="42">
        <f t="shared" si="20"/>
        <v>0</v>
      </c>
      <c r="M70" s="42">
        <f t="shared" si="20"/>
        <v>0</v>
      </c>
      <c r="N70" s="42">
        <f t="shared" si="20"/>
        <v>0</v>
      </c>
      <c r="O70" s="42">
        <f t="shared" si="20"/>
        <v>0</v>
      </c>
      <c r="P70" s="42">
        <f t="shared" si="20"/>
        <v>0</v>
      </c>
      <c r="Q70" s="42">
        <f t="shared" si="20"/>
        <v>0</v>
      </c>
      <c r="R70" s="42">
        <f t="shared" si="20"/>
        <v>0</v>
      </c>
      <c r="S70" s="42">
        <f t="shared" si="20"/>
        <v>0</v>
      </c>
      <c r="T70" s="42">
        <f t="shared" si="20"/>
        <v>0</v>
      </c>
      <c r="U70" s="42">
        <f t="shared" si="20"/>
        <v>0</v>
      </c>
      <c r="V70" s="42">
        <f t="shared" si="20"/>
        <v>0</v>
      </c>
      <c r="W70" s="42">
        <f t="shared" si="20"/>
        <v>0</v>
      </c>
      <c r="X70" s="42">
        <f t="shared" si="20"/>
        <v>0</v>
      </c>
      <c r="Y70" s="42">
        <f t="shared" si="20"/>
        <v>0</v>
      </c>
      <c r="Z70" s="42">
        <f t="shared" si="20"/>
        <v>0</v>
      </c>
      <c r="AA70" s="42">
        <f t="shared" si="20"/>
        <v>0</v>
      </c>
      <c r="AB70" s="42">
        <f t="shared" si="20"/>
        <v>0</v>
      </c>
      <c r="AC70" s="42">
        <f t="shared" si="20"/>
        <v>0</v>
      </c>
      <c r="AD70" s="42">
        <f t="shared" si="20"/>
        <v>0</v>
      </c>
      <c r="AE70" s="42">
        <f t="shared" si="20"/>
        <v>0</v>
      </c>
      <c r="AF70" s="42">
        <f t="shared" si="20"/>
        <v>0</v>
      </c>
      <c r="AG70" s="24">
        <f t="shared" si="20"/>
        <v>0</v>
      </c>
      <c r="AH70" s="24">
        <f t="shared" si="20"/>
        <v>0</v>
      </c>
      <c r="AI70" s="24">
        <f t="shared" si="20"/>
        <v>0</v>
      </c>
      <c r="AJ70" s="42">
        <f t="shared" si="20"/>
        <v>0</v>
      </c>
      <c r="AK70" s="42">
        <f t="shared" si="20"/>
        <v>0</v>
      </c>
      <c r="AL70" s="42">
        <f t="shared" si="20"/>
        <v>0</v>
      </c>
      <c r="AM70" s="24">
        <f t="shared" si="20"/>
        <v>0</v>
      </c>
      <c r="AN70" s="42">
        <f t="shared" si="20"/>
        <v>0</v>
      </c>
      <c r="AO70" s="24">
        <f t="shared" si="20"/>
        <v>0</v>
      </c>
      <c r="AP70" s="24">
        <f t="shared" si="20"/>
        <v>0</v>
      </c>
      <c r="AQ70" s="24">
        <f t="shared" si="20"/>
        <v>0</v>
      </c>
      <c r="AR70" s="42">
        <f t="shared" si="20"/>
        <v>0</v>
      </c>
      <c r="AS70" s="42">
        <f t="shared" si="20"/>
        <v>0</v>
      </c>
      <c r="AT70" s="42">
        <f t="shared" si="20"/>
        <v>0</v>
      </c>
      <c r="AU70" s="42">
        <f t="shared" si="20"/>
        <v>0</v>
      </c>
      <c r="AV70" s="42">
        <f t="shared" si="20"/>
        <v>0</v>
      </c>
      <c r="AW70" s="42">
        <f t="shared" si="20"/>
        <v>0</v>
      </c>
      <c r="AX70" s="42">
        <f t="shared" si="20"/>
        <v>0</v>
      </c>
      <c r="AY70" s="42">
        <f t="shared" si="20"/>
        <v>0</v>
      </c>
      <c r="AZ70" s="42">
        <f t="shared" si="20"/>
        <v>0</v>
      </c>
      <c r="BA70" s="42">
        <f t="shared" si="20"/>
        <v>0</v>
      </c>
      <c r="BB70" s="42">
        <f t="shared" si="20"/>
        <v>0</v>
      </c>
      <c r="BC70" s="42">
        <f t="shared" si="20"/>
        <v>0</v>
      </c>
      <c r="BD70" s="24">
        <f t="shared" si="20"/>
        <v>0</v>
      </c>
      <c r="BE70" s="42">
        <f t="shared" si="20"/>
        <v>0</v>
      </c>
      <c r="BF70" s="42">
        <f t="shared" si="20"/>
        <v>0</v>
      </c>
      <c r="BG70" s="42">
        <f t="shared" si="20"/>
        <v>0</v>
      </c>
      <c r="BH70" s="42">
        <f t="shared" si="20"/>
        <v>0</v>
      </c>
      <c r="BI70" s="42">
        <f t="shared" si="20"/>
        <v>0</v>
      </c>
      <c r="BJ70" s="42">
        <f t="shared" si="20"/>
        <v>0</v>
      </c>
      <c r="BK70" s="42">
        <f t="shared" si="20"/>
        <v>0</v>
      </c>
      <c r="BL70" s="42">
        <f t="shared" si="20"/>
        <v>0</v>
      </c>
      <c r="BM70" s="42">
        <f t="shared" si="20"/>
        <v>0</v>
      </c>
      <c r="BN70" s="42">
        <f t="shared" si="20"/>
        <v>0</v>
      </c>
      <c r="BO70" s="43">
        <f t="shared" si="20"/>
        <v>0</v>
      </c>
      <c r="BP70" s="43">
        <f t="shared" si="20"/>
        <v>0</v>
      </c>
      <c r="BQ70" s="43">
        <f>BQ71+BQ72</f>
        <v>0</v>
      </c>
      <c r="BR70" s="24">
        <f>BR71+BR72</f>
        <v>0</v>
      </c>
      <c r="BS70" s="43">
        <f>BS71+BS72</f>
        <v>0</v>
      </c>
      <c r="BT70" s="42">
        <f>BT71+BT72</f>
        <v>0</v>
      </c>
      <c r="BU70" s="24">
        <f>BU71+BU72</f>
        <v>0</v>
      </c>
      <c r="BV70" s="34"/>
      <c r="BW70" s="34"/>
      <c r="BX70" s="34"/>
      <c r="BY70" s="35"/>
      <c r="BZ70" s="35"/>
      <c r="CA70" s="35"/>
      <c r="CB70" s="35"/>
      <c r="CC70" s="35"/>
      <c r="CD70" s="35"/>
      <c r="CE70" s="74"/>
    </row>
    <row r="71" spans="1:83" ht="12.75">
      <c r="A71" s="44">
        <v>603061</v>
      </c>
      <c r="B71" s="45" t="s">
        <v>123</v>
      </c>
      <c r="C71" s="22">
        <f>SUM(D71:BU71)</f>
        <v>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24"/>
      <c r="AH71" s="24"/>
      <c r="AI71" s="24"/>
      <c r="AJ71" s="46"/>
      <c r="AK71" s="46"/>
      <c r="AL71" s="46"/>
      <c r="AM71" s="24"/>
      <c r="AN71" s="46"/>
      <c r="AO71" s="24"/>
      <c r="AP71" s="24"/>
      <c r="AQ71" s="24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24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24"/>
      <c r="BS71" s="46"/>
      <c r="BT71" s="47"/>
      <c r="BU71" s="24"/>
      <c r="BV71" s="34"/>
      <c r="BW71" s="34"/>
      <c r="BX71" s="34"/>
      <c r="BY71" s="35"/>
      <c r="BZ71" s="35"/>
      <c r="CA71" s="35"/>
      <c r="CB71" s="35"/>
      <c r="CC71" s="35"/>
      <c r="CD71" s="35"/>
      <c r="CE71" s="74"/>
    </row>
    <row r="72" spans="1:83" ht="12.75">
      <c r="A72" s="44">
        <v>603062</v>
      </c>
      <c r="B72" s="45" t="s">
        <v>124</v>
      </c>
      <c r="C72" s="22">
        <f>SUM(D72:BU72)</f>
        <v>0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24"/>
      <c r="AH72" s="24"/>
      <c r="AI72" s="24"/>
      <c r="AJ72" s="46"/>
      <c r="AK72" s="46"/>
      <c r="AL72" s="46"/>
      <c r="AM72" s="24"/>
      <c r="AN72" s="46"/>
      <c r="AO72" s="24"/>
      <c r="AP72" s="24"/>
      <c r="AQ72" s="24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24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24"/>
      <c r="BS72" s="46"/>
      <c r="BT72" s="47"/>
      <c r="BU72" s="24"/>
      <c r="BV72" s="34"/>
      <c r="BW72" s="34"/>
      <c r="BX72" s="34"/>
      <c r="BY72" s="35"/>
      <c r="BZ72" s="35"/>
      <c r="CA72" s="35"/>
      <c r="CB72" s="35"/>
      <c r="CC72" s="35"/>
      <c r="CD72" s="35"/>
      <c r="CE72" s="74"/>
    </row>
    <row r="73" spans="1:83" ht="12.75">
      <c r="A73" s="36">
        <v>60307</v>
      </c>
      <c r="B73" s="37" t="s">
        <v>126</v>
      </c>
      <c r="C73" s="38">
        <f>C74+C75+C76</f>
        <v>0</v>
      </c>
      <c r="D73" s="41">
        <f>D74+D75+D76</f>
        <v>0</v>
      </c>
      <c r="E73" s="42">
        <f aca="true" t="shared" si="21" ref="E73:BP73">E74+E75+E76</f>
        <v>0</v>
      </c>
      <c r="F73" s="42">
        <f t="shared" si="21"/>
        <v>0</v>
      </c>
      <c r="G73" s="42">
        <f t="shared" si="21"/>
        <v>0</v>
      </c>
      <c r="H73" s="42">
        <f t="shared" si="21"/>
        <v>0</v>
      </c>
      <c r="I73" s="42">
        <f t="shared" si="21"/>
        <v>0</v>
      </c>
      <c r="J73" s="42">
        <f t="shared" si="21"/>
        <v>0</v>
      </c>
      <c r="K73" s="42">
        <f t="shared" si="21"/>
        <v>0</v>
      </c>
      <c r="L73" s="42">
        <f t="shared" si="21"/>
        <v>0</v>
      </c>
      <c r="M73" s="42">
        <f t="shared" si="21"/>
        <v>0</v>
      </c>
      <c r="N73" s="42">
        <f t="shared" si="21"/>
        <v>0</v>
      </c>
      <c r="O73" s="42">
        <f t="shared" si="21"/>
        <v>0</v>
      </c>
      <c r="P73" s="42">
        <f t="shared" si="21"/>
        <v>0</v>
      </c>
      <c r="Q73" s="42">
        <f t="shared" si="21"/>
        <v>0</v>
      </c>
      <c r="R73" s="42">
        <f t="shared" si="21"/>
        <v>0</v>
      </c>
      <c r="S73" s="42">
        <f t="shared" si="21"/>
        <v>0</v>
      </c>
      <c r="T73" s="42">
        <f t="shared" si="21"/>
        <v>0</v>
      </c>
      <c r="U73" s="42">
        <f t="shared" si="21"/>
        <v>0</v>
      </c>
      <c r="V73" s="42">
        <f t="shared" si="21"/>
        <v>0</v>
      </c>
      <c r="W73" s="42">
        <f t="shared" si="21"/>
        <v>0</v>
      </c>
      <c r="X73" s="42">
        <f t="shared" si="21"/>
        <v>0</v>
      </c>
      <c r="Y73" s="42">
        <f t="shared" si="21"/>
        <v>0</v>
      </c>
      <c r="Z73" s="42">
        <f t="shared" si="21"/>
        <v>0</v>
      </c>
      <c r="AA73" s="42">
        <f t="shared" si="21"/>
        <v>0</v>
      </c>
      <c r="AB73" s="42">
        <f t="shared" si="21"/>
        <v>0</v>
      </c>
      <c r="AC73" s="42">
        <f t="shared" si="21"/>
        <v>0</v>
      </c>
      <c r="AD73" s="42">
        <f t="shared" si="21"/>
        <v>0</v>
      </c>
      <c r="AE73" s="42">
        <f t="shared" si="21"/>
        <v>0</v>
      </c>
      <c r="AF73" s="42">
        <f t="shared" si="21"/>
        <v>0</v>
      </c>
      <c r="AG73" s="24">
        <f t="shared" si="21"/>
        <v>0</v>
      </c>
      <c r="AH73" s="24">
        <f t="shared" si="21"/>
        <v>0</v>
      </c>
      <c r="AI73" s="24">
        <f t="shared" si="21"/>
        <v>0</v>
      </c>
      <c r="AJ73" s="42">
        <f t="shared" si="21"/>
        <v>0</v>
      </c>
      <c r="AK73" s="42">
        <f t="shared" si="21"/>
        <v>0</v>
      </c>
      <c r="AL73" s="42">
        <f t="shared" si="21"/>
        <v>0</v>
      </c>
      <c r="AM73" s="24">
        <f t="shared" si="21"/>
        <v>0</v>
      </c>
      <c r="AN73" s="42">
        <f t="shared" si="21"/>
        <v>0</v>
      </c>
      <c r="AO73" s="24">
        <f t="shared" si="21"/>
        <v>0</v>
      </c>
      <c r="AP73" s="24">
        <f t="shared" si="21"/>
        <v>0</v>
      </c>
      <c r="AQ73" s="24">
        <f t="shared" si="21"/>
        <v>0</v>
      </c>
      <c r="AR73" s="42">
        <f t="shared" si="21"/>
        <v>0</v>
      </c>
      <c r="AS73" s="42">
        <f t="shared" si="21"/>
        <v>0</v>
      </c>
      <c r="AT73" s="42">
        <f t="shared" si="21"/>
        <v>0</v>
      </c>
      <c r="AU73" s="42">
        <f t="shared" si="21"/>
        <v>0</v>
      </c>
      <c r="AV73" s="42">
        <f t="shared" si="21"/>
        <v>0</v>
      </c>
      <c r="AW73" s="42">
        <f t="shared" si="21"/>
        <v>0</v>
      </c>
      <c r="AX73" s="42">
        <f t="shared" si="21"/>
        <v>0</v>
      </c>
      <c r="AY73" s="42">
        <f t="shared" si="21"/>
        <v>0</v>
      </c>
      <c r="AZ73" s="42">
        <f t="shared" si="21"/>
        <v>0</v>
      </c>
      <c r="BA73" s="42">
        <f t="shared" si="21"/>
        <v>0</v>
      </c>
      <c r="BB73" s="42">
        <f t="shared" si="21"/>
        <v>0</v>
      </c>
      <c r="BC73" s="42">
        <f t="shared" si="21"/>
        <v>0</v>
      </c>
      <c r="BD73" s="24">
        <f t="shared" si="21"/>
        <v>0</v>
      </c>
      <c r="BE73" s="42">
        <f t="shared" si="21"/>
        <v>0</v>
      </c>
      <c r="BF73" s="42">
        <f t="shared" si="21"/>
        <v>0</v>
      </c>
      <c r="BG73" s="42">
        <f t="shared" si="21"/>
        <v>0</v>
      </c>
      <c r="BH73" s="42">
        <f t="shared" si="21"/>
        <v>0</v>
      </c>
      <c r="BI73" s="42">
        <f t="shared" si="21"/>
        <v>0</v>
      </c>
      <c r="BJ73" s="42">
        <f t="shared" si="21"/>
        <v>0</v>
      </c>
      <c r="BK73" s="42">
        <f t="shared" si="21"/>
        <v>0</v>
      </c>
      <c r="BL73" s="42">
        <f t="shared" si="21"/>
        <v>0</v>
      </c>
      <c r="BM73" s="42">
        <f t="shared" si="21"/>
        <v>0</v>
      </c>
      <c r="BN73" s="42">
        <f t="shared" si="21"/>
        <v>0</v>
      </c>
      <c r="BO73" s="43">
        <f t="shared" si="21"/>
        <v>0</v>
      </c>
      <c r="BP73" s="43">
        <f t="shared" si="21"/>
        <v>0</v>
      </c>
      <c r="BQ73" s="43">
        <f>BQ74+BQ75+BQ76</f>
        <v>0</v>
      </c>
      <c r="BR73" s="24">
        <f>BR74+BR75+BR76</f>
        <v>0</v>
      </c>
      <c r="BS73" s="43">
        <f>BS74+BS75+BS76</f>
        <v>0</v>
      </c>
      <c r="BT73" s="42">
        <f>BT74+BT75+BT76</f>
        <v>0</v>
      </c>
      <c r="BU73" s="24">
        <f>BU74+BU75+BU76</f>
        <v>0</v>
      </c>
      <c r="BV73" s="34"/>
      <c r="BW73" s="34"/>
      <c r="BX73" s="34"/>
      <c r="BY73" s="35"/>
      <c r="BZ73" s="35"/>
      <c r="CA73" s="35"/>
      <c r="CB73" s="35"/>
      <c r="CC73" s="35"/>
      <c r="CD73" s="35"/>
      <c r="CE73" s="74"/>
    </row>
    <row r="74" spans="1:83" ht="12.75">
      <c r="A74" s="44">
        <v>603071</v>
      </c>
      <c r="B74" s="45" t="s">
        <v>127</v>
      </c>
      <c r="C74" s="22">
        <f>SUM(D74:BU74)</f>
        <v>0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24"/>
      <c r="AH74" s="24"/>
      <c r="AI74" s="24"/>
      <c r="AJ74" s="46"/>
      <c r="AK74" s="46"/>
      <c r="AL74" s="46"/>
      <c r="AM74" s="24"/>
      <c r="AN74" s="46"/>
      <c r="AO74" s="24"/>
      <c r="AP74" s="24"/>
      <c r="AQ74" s="24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24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24"/>
      <c r="BS74" s="46"/>
      <c r="BT74" s="47"/>
      <c r="BU74" s="24"/>
      <c r="BV74" s="34"/>
      <c r="BW74" s="34"/>
      <c r="BX74" s="34"/>
      <c r="BY74" s="35"/>
      <c r="BZ74" s="35"/>
      <c r="CA74" s="35"/>
      <c r="CB74" s="35"/>
      <c r="CC74" s="35"/>
      <c r="CD74" s="35"/>
      <c r="CE74" s="74"/>
    </row>
    <row r="75" spans="1:83" ht="12.75">
      <c r="A75" s="44">
        <v>603072</v>
      </c>
      <c r="B75" s="45" t="s">
        <v>128</v>
      </c>
      <c r="C75" s="22">
        <f>SUM(D75:BU75)</f>
        <v>0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24"/>
      <c r="AH75" s="24"/>
      <c r="AI75" s="24"/>
      <c r="AJ75" s="46"/>
      <c r="AK75" s="46"/>
      <c r="AL75" s="46"/>
      <c r="AM75" s="24"/>
      <c r="AN75" s="46"/>
      <c r="AO75" s="24"/>
      <c r="AP75" s="24"/>
      <c r="AQ75" s="24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24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24"/>
      <c r="BS75" s="46"/>
      <c r="BT75" s="47"/>
      <c r="BU75" s="24"/>
      <c r="BV75" s="34"/>
      <c r="BW75" s="34"/>
      <c r="BX75" s="34"/>
      <c r="BY75" s="35"/>
      <c r="BZ75" s="35"/>
      <c r="CA75" s="35"/>
      <c r="CB75" s="35"/>
      <c r="CC75" s="35"/>
      <c r="CD75" s="35"/>
      <c r="CE75" s="74"/>
    </row>
    <row r="76" spans="1:83" ht="12.75">
      <c r="A76" s="44">
        <v>603073</v>
      </c>
      <c r="B76" s="45" t="s">
        <v>129</v>
      </c>
      <c r="C76" s="22">
        <f>SUM(D76:BU76)</f>
        <v>0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24"/>
      <c r="AH76" s="24"/>
      <c r="AI76" s="24"/>
      <c r="AJ76" s="46"/>
      <c r="AK76" s="46"/>
      <c r="AL76" s="46"/>
      <c r="AM76" s="24"/>
      <c r="AN76" s="46"/>
      <c r="AO76" s="24"/>
      <c r="AP76" s="24"/>
      <c r="AQ76" s="24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24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24"/>
      <c r="BS76" s="46"/>
      <c r="BT76" s="47"/>
      <c r="BU76" s="24"/>
      <c r="BV76" s="34"/>
      <c r="BW76" s="34"/>
      <c r="BX76" s="34"/>
      <c r="BY76" s="35"/>
      <c r="BZ76" s="35"/>
      <c r="CA76" s="35"/>
      <c r="CB76" s="35"/>
      <c r="CC76" s="35"/>
      <c r="CD76" s="35"/>
      <c r="CE76" s="74"/>
    </row>
    <row r="77" spans="1:83" ht="12.75">
      <c r="A77" s="36">
        <v>60308</v>
      </c>
      <c r="B77" s="37" t="s">
        <v>130</v>
      </c>
      <c r="C77" s="22">
        <f>SUM(D77:BU77)</f>
        <v>0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24"/>
      <c r="AH77" s="24"/>
      <c r="AI77" s="24"/>
      <c r="AJ77" s="39"/>
      <c r="AK77" s="39"/>
      <c r="AL77" s="39"/>
      <c r="AM77" s="24"/>
      <c r="AN77" s="39"/>
      <c r="AO77" s="24"/>
      <c r="AP77" s="24"/>
      <c r="AQ77" s="24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24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24"/>
      <c r="BS77" s="39"/>
      <c r="BT77" s="40"/>
      <c r="BU77" s="24"/>
      <c r="BV77" s="34"/>
      <c r="BW77" s="34"/>
      <c r="BX77" s="34"/>
      <c r="BY77" s="35"/>
      <c r="BZ77" s="35"/>
      <c r="CA77" s="35"/>
      <c r="CB77" s="35"/>
      <c r="CC77" s="35"/>
      <c r="CD77" s="35"/>
      <c r="CE77" s="74"/>
    </row>
    <row r="78" spans="1:83" ht="12.75">
      <c r="A78" s="36">
        <v>60309</v>
      </c>
      <c r="B78" s="37" t="s">
        <v>131</v>
      </c>
      <c r="C78" s="38">
        <f>C79+C80+C81</f>
        <v>0</v>
      </c>
      <c r="D78" s="41">
        <f>D79+D80+D81</f>
        <v>0</v>
      </c>
      <c r="E78" s="42">
        <f aca="true" t="shared" si="22" ref="E78:BP78">E79+E80+E81</f>
        <v>0</v>
      </c>
      <c r="F78" s="42">
        <f t="shared" si="22"/>
        <v>0</v>
      </c>
      <c r="G78" s="42">
        <f t="shared" si="22"/>
        <v>0</v>
      </c>
      <c r="H78" s="42">
        <f t="shared" si="22"/>
        <v>0</v>
      </c>
      <c r="I78" s="42">
        <f t="shared" si="22"/>
        <v>0</v>
      </c>
      <c r="J78" s="42">
        <f t="shared" si="22"/>
        <v>0</v>
      </c>
      <c r="K78" s="42">
        <f t="shared" si="22"/>
        <v>0</v>
      </c>
      <c r="L78" s="42">
        <f t="shared" si="22"/>
        <v>0</v>
      </c>
      <c r="M78" s="42">
        <f t="shared" si="22"/>
        <v>0</v>
      </c>
      <c r="N78" s="42">
        <f t="shared" si="22"/>
        <v>0</v>
      </c>
      <c r="O78" s="42">
        <f t="shared" si="22"/>
        <v>0</v>
      </c>
      <c r="P78" s="42">
        <f t="shared" si="22"/>
        <v>0</v>
      </c>
      <c r="Q78" s="42">
        <f t="shared" si="22"/>
        <v>0</v>
      </c>
      <c r="R78" s="42">
        <f t="shared" si="22"/>
        <v>0</v>
      </c>
      <c r="S78" s="42">
        <f t="shared" si="22"/>
        <v>0</v>
      </c>
      <c r="T78" s="42">
        <f t="shared" si="22"/>
        <v>0</v>
      </c>
      <c r="U78" s="42">
        <f t="shared" si="22"/>
        <v>0</v>
      </c>
      <c r="V78" s="42">
        <f t="shared" si="22"/>
        <v>0</v>
      </c>
      <c r="W78" s="42">
        <f t="shared" si="22"/>
        <v>0</v>
      </c>
      <c r="X78" s="42">
        <f t="shared" si="22"/>
        <v>0</v>
      </c>
      <c r="Y78" s="42">
        <f t="shared" si="22"/>
        <v>0</v>
      </c>
      <c r="Z78" s="42">
        <f t="shared" si="22"/>
        <v>0</v>
      </c>
      <c r="AA78" s="42">
        <f t="shared" si="22"/>
        <v>0</v>
      </c>
      <c r="AB78" s="42">
        <f t="shared" si="22"/>
        <v>0</v>
      </c>
      <c r="AC78" s="42">
        <f t="shared" si="22"/>
        <v>0</v>
      </c>
      <c r="AD78" s="42">
        <f t="shared" si="22"/>
        <v>0</v>
      </c>
      <c r="AE78" s="42">
        <f t="shared" si="22"/>
        <v>0</v>
      </c>
      <c r="AF78" s="42">
        <f t="shared" si="22"/>
        <v>0</v>
      </c>
      <c r="AG78" s="24">
        <f t="shared" si="22"/>
        <v>0</v>
      </c>
      <c r="AH78" s="24">
        <f t="shared" si="22"/>
        <v>0</v>
      </c>
      <c r="AI78" s="24">
        <f t="shared" si="22"/>
        <v>0</v>
      </c>
      <c r="AJ78" s="42">
        <f t="shared" si="22"/>
        <v>0</v>
      </c>
      <c r="AK78" s="42">
        <f t="shared" si="22"/>
        <v>0</v>
      </c>
      <c r="AL78" s="42">
        <f t="shared" si="22"/>
        <v>0</v>
      </c>
      <c r="AM78" s="24">
        <f t="shared" si="22"/>
        <v>0</v>
      </c>
      <c r="AN78" s="42">
        <f t="shared" si="22"/>
        <v>0</v>
      </c>
      <c r="AO78" s="24">
        <f t="shared" si="22"/>
        <v>0</v>
      </c>
      <c r="AP78" s="24">
        <f t="shared" si="22"/>
        <v>0</v>
      </c>
      <c r="AQ78" s="24">
        <f t="shared" si="22"/>
        <v>0</v>
      </c>
      <c r="AR78" s="42">
        <f t="shared" si="22"/>
        <v>0</v>
      </c>
      <c r="AS78" s="42">
        <f t="shared" si="22"/>
        <v>0</v>
      </c>
      <c r="AT78" s="42">
        <f t="shared" si="22"/>
        <v>0</v>
      </c>
      <c r="AU78" s="42">
        <f t="shared" si="22"/>
        <v>0</v>
      </c>
      <c r="AV78" s="42">
        <f t="shared" si="22"/>
        <v>0</v>
      </c>
      <c r="AW78" s="42">
        <f t="shared" si="22"/>
        <v>0</v>
      </c>
      <c r="AX78" s="42">
        <f t="shared" si="22"/>
        <v>0</v>
      </c>
      <c r="AY78" s="42">
        <f t="shared" si="22"/>
        <v>0</v>
      </c>
      <c r="AZ78" s="42">
        <f t="shared" si="22"/>
        <v>0</v>
      </c>
      <c r="BA78" s="42">
        <f t="shared" si="22"/>
        <v>0</v>
      </c>
      <c r="BB78" s="42">
        <f t="shared" si="22"/>
        <v>0</v>
      </c>
      <c r="BC78" s="42">
        <f t="shared" si="22"/>
        <v>0</v>
      </c>
      <c r="BD78" s="24">
        <f t="shared" si="22"/>
        <v>0</v>
      </c>
      <c r="BE78" s="42">
        <f t="shared" si="22"/>
        <v>0</v>
      </c>
      <c r="BF78" s="42">
        <f t="shared" si="22"/>
        <v>0</v>
      </c>
      <c r="BG78" s="42">
        <f t="shared" si="22"/>
        <v>0</v>
      </c>
      <c r="BH78" s="42">
        <f t="shared" si="22"/>
        <v>0</v>
      </c>
      <c r="BI78" s="42">
        <f t="shared" si="22"/>
        <v>0</v>
      </c>
      <c r="BJ78" s="42">
        <f t="shared" si="22"/>
        <v>0</v>
      </c>
      <c r="BK78" s="42">
        <f t="shared" si="22"/>
        <v>0</v>
      </c>
      <c r="BL78" s="42">
        <f t="shared" si="22"/>
        <v>0</v>
      </c>
      <c r="BM78" s="42">
        <f t="shared" si="22"/>
        <v>0</v>
      </c>
      <c r="BN78" s="42">
        <f t="shared" si="22"/>
        <v>0</v>
      </c>
      <c r="BO78" s="43">
        <f t="shared" si="22"/>
        <v>0</v>
      </c>
      <c r="BP78" s="43">
        <f t="shared" si="22"/>
        <v>0</v>
      </c>
      <c r="BQ78" s="43">
        <f>BQ79+BQ80+BQ81</f>
        <v>0</v>
      </c>
      <c r="BR78" s="24">
        <f>BR79+BR80+BR81</f>
        <v>0</v>
      </c>
      <c r="BS78" s="43">
        <f>BS79+BS80+BS81</f>
        <v>0</v>
      </c>
      <c r="BT78" s="42">
        <f>BT79+BT80+BT81</f>
        <v>0</v>
      </c>
      <c r="BU78" s="24">
        <f>BU79+BU80+BU81</f>
        <v>0</v>
      </c>
      <c r="BV78" s="34"/>
      <c r="BW78" s="34"/>
      <c r="BX78" s="34"/>
      <c r="BY78" s="35"/>
      <c r="BZ78" s="35"/>
      <c r="CA78" s="35"/>
      <c r="CB78" s="35"/>
      <c r="CC78" s="35"/>
      <c r="CD78" s="35"/>
      <c r="CE78" s="74"/>
    </row>
    <row r="79" spans="1:83" ht="12.75">
      <c r="A79" s="44">
        <v>603091</v>
      </c>
      <c r="B79" s="45" t="s">
        <v>132</v>
      </c>
      <c r="C79" s="22">
        <f>SUM(D79:BU79)</f>
        <v>0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24"/>
      <c r="AH79" s="24"/>
      <c r="AI79" s="24"/>
      <c r="AJ79" s="46"/>
      <c r="AK79" s="46"/>
      <c r="AL79" s="46"/>
      <c r="AM79" s="24"/>
      <c r="AN79" s="46"/>
      <c r="AO79" s="24"/>
      <c r="AP79" s="24"/>
      <c r="AQ79" s="24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24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24"/>
      <c r="BS79" s="46"/>
      <c r="BT79" s="47"/>
      <c r="BU79" s="24"/>
      <c r="BV79" s="34"/>
      <c r="BW79" s="34"/>
      <c r="BX79" s="34"/>
      <c r="BY79" s="35"/>
      <c r="BZ79" s="35"/>
      <c r="CA79" s="35"/>
      <c r="CB79" s="35"/>
      <c r="CC79" s="35"/>
      <c r="CD79" s="35"/>
      <c r="CE79" s="74"/>
    </row>
    <row r="80" spans="1:83" ht="12.75">
      <c r="A80" s="44">
        <v>603092</v>
      </c>
      <c r="B80" s="45" t="s">
        <v>133</v>
      </c>
      <c r="C80" s="22">
        <f>SUM(D80:BU80)</f>
        <v>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24"/>
      <c r="AH80" s="24"/>
      <c r="AI80" s="24"/>
      <c r="AJ80" s="46"/>
      <c r="AK80" s="46"/>
      <c r="AL80" s="46"/>
      <c r="AM80" s="24"/>
      <c r="AN80" s="46"/>
      <c r="AO80" s="24"/>
      <c r="AP80" s="24"/>
      <c r="AQ80" s="24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24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24"/>
      <c r="BS80" s="46"/>
      <c r="BT80" s="47"/>
      <c r="BU80" s="24"/>
      <c r="BV80" s="34"/>
      <c r="BW80" s="34"/>
      <c r="BX80" s="34"/>
      <c r="BY80" s="35"/>
      <c r="BZ80" s="35"/>
      <c r="CA80" s="35"/>
      <c r="CB80" s="35"/>
      <c r="CC80" s="35"/>
      <c r="CD80" s="35"/>
      <c r="CE80" s="74"/>
    </row>
    <row r="81" spans="1:83" ht="12.75">
      <c r="A81" s="44">
        <v>603093</v>
      </c>
      <c r="B81" s="45" t="s">
        <v>129</v>
      </c>
      <c r="C81" s="22">
        <f>SUM(D81:BU81)</f>
        <v>0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24"/>
      <c r="AH81" s="24"/>
      <c r="AI81" s="24"/>
      <c r="AJ81" s="46"/>
      <c r="AK81" s="46"/>
      <c r="AL81" s="46"/>
      <c r="AM81" s="24"/>
      <c r="AN81" s="46"/>
      <c r="AO81" s="24"/>
      <c r="AP81" s="24"/>
      <c r="AQ81" s="24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24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24"/>
      <c r="BS81" s="46"/>
      <c r="BT81" s="47"/>
      <c r="BU81" s="24"/>
      <c r="BV81" s="34"/>
      <c r="BW81" s="34"/>
      <c r="BX81" s="34"/>
      <c r="BY81" s="35"/>
      <c r="BZ81" s="35"/>
      <c r="CA81" s="35"/>
      <c r="CB81" s="35"/>
      <c r="CC81" s="35"/>
      <c r="CD81" s="35"/>
      <c r="CE81" s="74"/>
    </row>
    <row r="82" spans="1:83" ht="12.75">
      <c r="A82" s="28">
        <v>604</v>
      </c>
      <c r="B82" s="29" t="s">
        <v>134</v>
      </c>
      <c r="C82" s="30">
        <f>C83+C84</f>
        <v>181.5</v>
      </c>
      <c r="D82" s="31">
        <f>D83+D84</f>
        <v>0</v>
      </c>
      <c r="E82" s="32">
        <f aca="true" t="shared" si="23" ref="E82:BP82">E83+E84</f>
        <v>0</v>
      </c>
      <c r="F82" s="32">
        <f t="shared" si="23"/>
        <v>0</v>
      </c>
      <c r="G82" s="32">
        <f t="shared" si="23"/>
        <v>0</v>
      </c>
      <c r="H82" s="32">
        <f t="shared" si="23"/>
        <v>0</v>
      </c>
      <c r="I82" s="32">
        <f t="shared" si="23"/>
        <v>0</v>
      </c>
      <c r="J82" s="32">
        <f t="shared" si="23"/>
        <v>0</v>
      </c>
      <c r="K82" s="32">
        <f t="shared" si="23"/>
        <v>0</v>
      </c>
      <c r="L82" s="32">
        <f t="shared" si="23"/>
        <v>0</v>
      </c>
      <c r="M82" s="32">
        <f t="shared" si="23"/>
        <v>0</v>
      </c>
      <c r="N82" s="32">
        <f t="shared" si="23"/>
        <v>0</v>
      </c>
      <c r="O82" s="32">
        <f t="shared" si="23"/>
        <v>0</v>
      </c>
      <c r="P82" s="32">
        <f t="shared" si="23"/>
        <v>0</v>
      </c>
      <c r="Q82" s="32">
        <f t="shared" si="23"/>
        <v>0</v>
      </c>
      <c r="R82" s="32">
        <f t="shared" si="23"/>
        <v>0</v>
      </c>
      <c r="S82" s="32">
        <f t="shared" si="23"/>
        <v>0</v>
      </c>
      <c r="T82" s="32">
        <f t="shared" si="23"/>
        <v>0</v>
      </c>
      <c r="U82" s="32">
        <f t="shared" si="23"/>
        <v>0</v>
      </c>
      <c r="V82" s="32">
        <f t="shared" si="23"/>
        <v>0</v>
      </c>
      <c r="W82" s="32">
        <f t="shared" si="23"/>
        <v>0</v>
      </c>
      <c r="X82" s="32">
        <f t="shared" si="23"/>
        <v>0</v>
      </c>
      <c r="Y82" s="32">
        <f t="shared" si="23"/>
        <v>0</v>
      </c>
      <c r="Z82" s="32">
        <f t="shared" si="23"/>
        <v>0</v>
      </c>
      <c r="AA82" s="32">
        <f t="shared" si="23"/>
        <v>0</v>
      </c>
      <c r="AB82" s="32">
        <f t="shared" si="23"/>
        <v>0</v>
      </c>
      <c r="AC82" s="32">
        <f t="shared" si="23"/>
        <v>0</v>
      </c>
      <c r="AD82" s="32">
        <f t="shared" si="23"/>
        <v>0</v>
      </c>
      <c r="AE82" s="32">
        <f t="shared" si="23"/>
        <v>0</v>
      </c>
      <c r="AF82" s="32">
        <f t="shared" si="23"/>
        <v>0</v>
      </c>
      <c r="AG82" s="24">
        <f t="shared" si="23"/>
        <v>0</v>
      </c>
      <c r="AH82" s="24">
        <f t="shared" si="23"/>
        <v>0</v>
      </c>
      <c r="AI82" s="24">
        <f t="shared" si="23"/>
        <v>0</v>
      </c>
      <c r="AJ82" s="32">
        <f t="shared" si="23"/>
        <v>0</v>
      </c>
      <c r="AK82" s="32">
        <f t="shared" si="23"/>
        <v>0</v>
      </c>
      <c r="AL82" s="32">
        <f t="shared" si="23"/>
        <v>0</v>
      </c>
      <c r="AM82" s="24">
        <f t="shared" si="23"/>
        <v>0</v>
      </c>
      <c r="AN82" s="32">
        <f t="shared" si="23"/>
        <v>0</v>
      </c>
      <c r="AO82" s="24">
        <f t="shared" si="23"/>
        <v>0</v>
      </c>
      <c r="AP82" s="24">
        <f t="shared" si="23"/>
        <v>0</v>
      </c>
      <c r="AQ82" s="24">
        <f t="shared" si="23"/>
        <v>0</v>
      </c>
      <c r="AR82" s="32">
        <f t="shared" si="23"/>
        <v>0</v>
      </c>
      <c r="AS82" s="32">
        <f t="shared" si="23"/>
        <v>0</v>
      </c>
      <c r="AT82" s="32">
        <f t="shared" si="23"/>
        <v>181.5</v>
      </c>
      <c r="AU82" s="32">
        <f t="shared" si="23"/>
        <v>0</v>
      </c>
      <c r="AV82" s="32">
        <f t="shared" si="23"/>
        <v>0</v>
      </c>
      <c r="AW82" s="32">
        <f t="shared" si="23"/>
        <v>0</v>
      </c>
      <c r="AX82" s="32">
        <f t="shared" si="23"/>
        <v>0</v>
      </c>
      <c r="AY82" s="32">
        <f t="shared" si="23"/>
        <v>0</v>
      </c>
      <c r="AZ82" s="32">
        <f t="shared" si="23"/>
        <v>0</v>
      </c>
      <c r="BA82" s="32">
        <f t="shared" si="23"/>
        <v>0</v>
      </c>
      <c r="BB82" s="32">
        <f t="shared" si="23"/>
        <v>0</v>
      </c>
      <c r="BC82" s="32">
        <f t="shared" si="23"/>
        <v>0</v>
      </c>
      <c r="BD82" s="24">
        <f t="shared" si="23"/>
        <v>0</v>
      </c>
      <c r="BE82" s="32">
        <f t="shared" si="23"/>
        <v>0</v>
      </c>
      <c r="BF82" s="32">
        <f t="shared" si="23"/>
        <v>0</v>
      </c>
      <c r="BG82" s="32">
        <f t="shared" si="23"/>
        <v>0</v>
      </c>
      <c r="BH82" s="32">
        <f t="shared" si="23"/>
        <v>0</v>
      </c>
      <c r="BI82" s="32">
        <f t="shared" si="23"/>
        <v>0</v>
      </c>
      <c r="BJ82" s="32">
        <f t="shared" si="23"/>
        <v>0</v>
      </c>
      <c r="BK82" s="32">
        <f t="shared" si="23"/>
        <v>0</v>
      </c>
      <c r="BL82" s="32">
        <f t="shared" si="23"/>
        <v>0</v>
      </c>
      <c r="BM82" s="32">
        <f t="shared" si="23"/>
        <v>0</v>
      </c>
      <c r="BN82" s="32">
        <f t="shared" si="23"/>
        <v>0</v>
      </c>
      <c r="BO82" s="33">
        <f t="shared" si="23"/>
        <v>0</v>
      </c>
      <c r="BP82" s="33">
        <f t="shared" si="23"/>
        <v>0</v>
      </c>
      <c r="BQ82" s="33">
        <f>BQ83+BQ84</f>
        <v>0</v>
      </c>
      <c r="BR82" s="24">
        <f>BR83+BR84</f>
        <v>0</v>
      </c>
      <c r="BS82" s="33">
        <f>BS83+BS84</f>
        <v>0</v>
      </c>
      <c r="BT82" s="32">
        <f>BT83+BT84</f>
        <v>0</v>
      </c>
      <c r="BU82" s="24">
        <f>BU83+BU84</f>
        <v>0</v>
      </c>
      <c r="BV82" s="34"/>
      <c r="BW82" s="34"/>
      <c r="BX82" s="34"/>
      <c r="BY82" s="35"/>
      <c r="BZ82" s="35"/>
      <c r="CA82" s="35"/>
      <c r="CB82" s="35"/>
      <c r="CC82" s="35"/>
      <c r="CD82" s="35"/>
      <c r="CE82" s="74"/>
    </row>
    <row r="83" spans="1:83" ht="12.75">
      <c r="A83" s="36">
        <v>60401</v>
      </c>
      <c r="B83" s="37" t="s">
        <v>135</v>
      </c>
      <c r="C83" s="38">
        <f>SUM(D83:BU83)</f>
        <v>181.5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24"/>
      <c r="AH83" s="24"/>
      <c r="AI83" s="24"/>
      <c r="AJ83" s="39"/>
      <c r="AK83" s="39"/>
      <c r="AL83" s="39"/>
      <c r="AM83" s="24"/>
      <c r="AN83" s="39"/>
      <c r="AO83" s="24"/>
      <c r="AP83" s="24"/>
      <c r="AQ83" s="24"/>
      <c r="AR83" s="39"/>
      <c r="AS83" s="39"/>
      <c r="AT83" s="39">
        <v>181.5</v>
      </c>
      <c r="AU83" s="39"/>
      <c r="AV83" s="39"/>
      <c r="AW83" s="39"/>
      <c r="AX83" s="39"/>
      <c r="AY83" s="39"/>
      <c r="AZ83" s="39"/>
      <c r="BA83" s="39"/>
      <c r="BB83" s="39"/>
      <c r="BC83" s="39"/>
      <c r="BD83" s="24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24"/>
      <c r="BS83" s="39"/>
      <c r="BT83" s="40"/>
      <c r="BU83" s="24"/>
      <c r="BV83" s="34"/>
      <c r="BW83" s="34"/>
      <c r="BX83" s="34"/>
      <c r="BY83" s="35"/>
      <c r="BZ83" s="35"/>
      <c r="CA83" s="35"/>
      <c r="CB83" s="35"/>
      <c r="CC83" s="35"/>
      <c r="CD83" s="35"/>
      <c r="CE83" s="74"/>
    </row>
    <row r="84" spans="1:83" ht="12.75">
      <c r="A84" s="36">
        <v>60402</v>
      </c>
      <c r="B84" s="37" t="s">
        <v>136</v>
      </c>
      <c r="C84" s="38">
        <f>SUM(D84:BU84)</f>
        <v>0</v>
      </c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24"/>
      <c r="AH84" s="24"/>
      <c r="AI84" s="24"/>
      <c r="AJ84" s="39"/>
      <c r="AK84" s="39"/>
      <c r="AL84" s="39"/>
      <c r="AM84" s="24"/>
      <c r="AN84" s="39"/>
      <c r="AO84" s="24"/>
      <c r="AP84" s="24"/>
      <c r="AQ84" s="24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24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24"/>
      <c r="BS84" s="39"/>
      <c r="BT84" s="40"/>
      <c r="BU84" s="24"/>
      <c r="BV84" s="34"/>
      <c r="BW84" s="34"/>
      <c r="BX84" s="34"/>
      <c r="BY84" s="35"/>
      <c r="BZ84" s="35"/>
      <c r="CA84" s="35"/>
      <c r="CB84" s="35"/>
      <c r="CC84" s="35"/>
      <c r="CD84" s="35"/>
      <c r="CE84" s="74"/>
    </row>
    <row r="85" spans="1:83" ht="12.75">
      <c r="A85" s="28">
        <v>605</v>
      </c>
      <c r="B85" s="29" t="s">
        <v>347</v>
      </c>
      <c r="C85" s="30">
        <f aca="true" t="shared" si="24" ref="C85:AH85">SUM(C86:C90)</f>
        <v>0</v>
      </c>
      <c r="D85" s="31">
        <f t="shared" si="24"/>
        <v>0</v>
      </c>
      <c r="E85" s="32">
        <f t="shared" si="24"/>
        <v>0</v>
      </c>
      <c r="F85" s="32">
        <f t="shared" si="24"/>
        <v>0</v>
      </c>
      <c r="G85" s="32">
        <f t="shared" si="24"/>
        <v>0</v>
      </c>
      <c r="H85" s="32">
        <f t="shared" si="24"/>
        <v>0</v>
      </c>
      <c r="I85" s="32">
        <f t="shared" si="24"/>
        <v>0</v>
      </c>
      <c r="J85" s="32">
        <f t="shared" si="24"/>
        <v>0</v>
      </c>
      <c r="K85" s="32">
        <f t="shared" si="24"/>
        <v>0</v>
      </c>
      <c r="L85" s="32">
        <f t="shared" si="24"/>
        <v>0</v>
      </c>
      <c r="M85" s="32">
        <f t="shared" si="24"/>
        <v>0</v>
      </c>
      <c r="N85" s="32">
        <f t="shared" si="24"/>
        <v>0</v>
      </c>
      <c r="O85" s="32">
        <f t="shared" si="24"/>
        <v>0</v>
      </c>
      <c r="P85" s="32">
        <f t="shared" si="24"/>
        <v>0</v>
      </c>
      <c r="Q85" s="32">
        <f t="shared" si="24"/>
        <v>0</v>
      </c>
      <c r="R85" s="32">
        <f t="shared" si="24"/>
        <v>0</v>
      </c>
      <c r="S85" s="32">
        <f t="shared" si="24"/>
        <v>0</v>
      </c>
      <c r="T85" s="32">
        <f t="shared" si="24"/>
        <v>0</v>
      </c>
      <c r="U85" s="32">
        <f t="shared" si="24"/>
        <v>0</v>
      </c>
      <c r="V85" s="32">
        <f t="shared" si="24"/>
        <v>0</v>
      </c>
      <c r="W85" s="32">
        <f t="shared" si="24"/>
        <v>0</v>
      </c>
      <c r="X85" s="32">
        <f t="shared" si="24"/>
        <v>0</v>
      </c>
      <c r="Y85" s="32">
        <f t="shared" si="24"/>
        <v>0</v>
      </c>
      <c r="Z85" s="32">
        <f t="shared" si="24"/>
        <v>0</v>
      </c>
      <c r="AA85" s="32">
        <f t="shared" si="24"/>
        <v>0</v>
      </c>
      <c r="AB85" s="32">
        <f t="shared" si="24"/>
        <v>0</v>
      </c>
      <c r="AC85" s="32">
        <f t="shared" si="24"/>
        <v>0</v>
      </c>
      <c r="AD85" s="32">
        <f t="shared" si="24"/>
        <v>0</v>
      </c>
      <c r="AE85" s="32">
        <f t="shared" si="24"/>
        <v>0</v>
      </c>
      <c r="AF85" s="32">
        <f t="shared" si="24"/>
        <v>0</v>
      </c>
      <c r="AG85" s="24">
        <f t="shared" si="24"/>
        <v>0</v>
      </c>
      <c r="AH85" s="24">
        <f t="shared" si="24"/>
        <v>0</v>
      </c>
      <c r="AI85" s="24">
        <f aca="true" t="shared" si="25" ref="AI85:BN85">SUM(AI86:AI90)</f>
        <v>0</v>
      </c>
      <c r="AJ85" s="32">
        <f t="shared" si="25"/>
        <v>0</v>
      </c>
      <c r="AK85" s="32">
        <f t="shared" si="25"/>
        <v>0</v>
      </c>
      <c r="AL85" s="32">
        <f t="shared" si="25"/>
        <v>0</v>
      </c>
      <c r="AM85" s="24">
        <f t="shared" si="25"/>
        <v>0</v>
      </c>
      <c r="AN85" s="32">
        <f t="shared" si="25"/>
        <v>0</v>
      </c>
      <c r="AO85" s="24">
        <f t="shared" si="25"/>
        <v>0</v>
      </c>
      <c r="AP85" s="24">
        <f t="shared" si="25"/>
        <v>0</v>
      </c>
      <c r="AQ85" s="24">
        <f t="shared" si="25"/>
        <v>0</v>
      </c>
      <c r="AR85" s="32">
        <f t="shared" si="25"/>
        <v>0</v>
      </c>
      <c r="AS85" s="32">
        <f t="shared" si="25"/>
        <v>0</v>
      </c>
      <c r="AT85" s="32">
        <f t="shared" si="25"/>
        <v>0</v>
      </c>
      <c r="AU85" s="32">
        <f t="shared" si="25"/>
        <v>0</v>
      </c>
      <c r="AV85" s="32">
        <f t="shared" si="25"/>
        <v>0</v>
      </c>
      <c r="AW85" s="32">
        <f t="shared" si="25"/>
        <v>0</v>
      </c>
      <c r="AX85" s="32">
        <f t="shared" si="25"/>
        <v>0</v>
      </c>
      <c r="AY85" s="32">
        <f t="shared" si="25"/>
        <v>0</v>
      </c>
      <c r="AZ85" s="32">
        <f t="shared" si="25"/>
        <v>0</v>
      </c>
      <c r="BA85" s="32">
        <f t="shared" si="25"/>
        <v>0</v>
      </c>
      <c r="BB85" s="32">
        <f t="shared" si="25"/>
        <v>0</v>
      </c>
      <c r="BC85" s="32">
        <f t="shared" si="25"/>
        <v>0</v>
      </c>
      <c r="BD85" s="24">
        <f t="shared" si="25"/>
        <v>0</v>
      </c>
      <c r="BE85" s="32">
        <f t="shared" si="25"/>
        <v>0</v>
      </c>
      <c r="BF85" s="32">
        <f t="shared" si="25"/>
        <v>0</v>
      </c>
      <c r="BG85" s="32">
        <f t="shared" si="25"/>
        <v>0</v>
      </c>
      <c r="BH85" s="32">
        <f t="shared" si="25"/>
        <v>0</v>
      </c>
      <c r="BI85" s="32">
        <f t="shared" si="25"/>
        <v>0</v>
      </c>
      <c r="BJ85" s="32">
        <f t="shared" si="25"/>
        <v>0</v>
      </c>
      <c r="BK85" s="32">
        <f t="shared" si="25"/>
        <v>0</v>
      </c>
      <c r="BL85" s="32">
        <f t="shared" si="25"/>
        <v>0</v>
      </c>
      <c r="BM85" s="32">
        <f t="shared" si="25"/>
        <v>0</v>
      </c>
      <c r="BN85" s="32">
        <f t="shared" si="25"/>
        <v>0</v>
      </c>
      <c r="BO85" s="33">
        <f aca="true" t="shared" si="26" ref="BO85:BU85">SUM(BO86:BO90)</f>
        <v>0</v>
      </c>
      <c r="BP85" s="33">
        <f t="shared" si="26"/>
        <v>0</v>
      </c>
      <c r="BQ85" s="33">
        <f t="shared" si="26"/>
        <v>0</v>
      </c>
      <c r="BR85" s="24">
        <f t="shared" si="26"/>
        <v>0</v>
      </c>
      <c r="BS85" s="33">
        <f t="shared" si="26"/>
        <v>0</v>
      </c>
      <c r="BT85" s="32">
        <f t="shared" si="26"/>
        <v>0</v>
      </c>
      <c r="BU85" s="24">
        <f t="shared" si="26"/>
        <v>0</v>
      </c>
      <c r="BV85" s="34"/>
      <c r="BW85" s="34"/>
      <c r="BX85" s="34"/>
      <c r="BY85" s="35"/>
      <c r="BZ85" s="35"/>
      <c r="CA85" s="35"/>
      <c r="CB85" s="35"/>
      <c r="CC85" s="35"/>
      <c r="CD85" s="35"/>
      <c r="CE85" s="74"/>
    </row>
    <row r="86" spans="1:83" ht="12.75">
      <c r="A86" s="36">
        <v>60501</v>
      </c>
      <c r="B86" s="36" t="s">
        <v>348</v>
      </c>
      <c r="C86" s="38">
        <f>SUM(D86:BU86)</f>
        <v>0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24"/>
      <c r="AH86" s="24"/>
      <c r="AI86" s="24"/>
      <c r="AJ86" s="39"/>
      <c r="AK86" s="39"/>
      <c r="AL86" s="39"/>
      <c r="AM86" s="24"/>
      <c r="AN86" s="39"/>
      <c r="AO86" s="24"/>
      <c r="AP86" s="24"/>
      <c r="AQ86" s="24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24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95"/>
      <c r="BP86" s="95"/>
      <c r="BQ86" s="95"/>
      <c r="BR86" s="24"/>
      <c r="BS86" s="95"/>
      <c r="BT86" s="40"/>
      <c r="BU86" s="24"/>
      <c r="BV86" s="34"/>
      <c r="BW86" s="34"/>
      <c r="BX86" s="34"/>
      <c r="BY86" s="35"/>
      <c r="BZ86" s="35"/>
      <c r="CA86" s="35"/>
      <c r="CB86" s="35"/>
      <c r="CC86" s="35"/>
      <c r="CD86" s="35"/>
      <c r="CE86" s="74"/>
    </row>
    <row r="87" spans="1:83" ht="12.75">
      <c r="A87" s="36">
        <v>60502</v>
      </c>
      <c r="B87" s="36" t="s">
        <v>349</v>
      </c>
      <c r="C87" s="38">
        <f>SUM(D87:BU87)</f>
        <v>0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24"/>
      <c r="AH87" s="24"/>
      <c r="AI87" s="24"/>
      <c r="AJ87" s="39"/>
      <c r="AK87" s="39"/>
      <c r="AL87" s="39"/>
      <c r="AM87" s="24"/>
      <c r="AN87" s="39"/>
      <c r="AO87" s="24"/>
      <c r="AP87" s="24"/>
      <c r="AQ87" s="24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24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95"/>
      <c r="BP87" s="95"/>
      <c r="BQ87" s="95"/>
      <c r="BR87" s="24"/>
      <c r="BS87" s="95"/>
      <c r="BT87" s="40"/>
      <c r="BU87" s="24"/>
      <c r="BV87" s="34"/>
      <c r="BW87" s="34"/>
      <c r="BX87" s="34"/>
      <c r="BY87" s="35"/>
      <c r="BZ87" s="35"/>
      <c r="CA87" s="35"/>
      <c r="CB87" s="35"/>
      <c r="CC87" s="35"/>
      <c r="CD87" s="35"/>
      <c r="CE87" s="74"/>
    </row>
    <row r="88" spans="1:83" ht="12.75">
      <c r="A88" s="36">
        <v>60503</v>
      </c>
      <c r="B88" s="36" t="s">
        <v>350</v>
      </c>
      <c r="C88" s="38">
        <f>SUM(D88:BU88)</f>
        <v>0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24"/>
      <c r="AH88" s="24"/>
      <c r="AI88" s="24"/>
      <c r="AJ88" s="39"/>
      <c r="AK88" s="39"/>
      <c r="AL88" s="39"/>
      <c r="AM88" s="24"/>
      <c r="AN88" s="39"/>
      <c r="AO88" s="24"/>
      <c r="AP88" s="24"/>
      <c r="AQ88" s="24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24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95"/>
      <c r="BP88" s="95"/>
      <c r="BQ88" s="95"/>
      <c r="BR88" s="24"/>
      <c r="BS88" s="95"/>
      <c r="BT88" s="40"/>
      <c r="BU88" s="24"/>
      <c r="BV88" s="34"/>
      <c r="BW88" s="34"/>
      <c r="BX88" s="34"/>
      <c r="BY88" s="35"/>
      <c r="BZ88" s="35"/>
      <c r="CA88" s="35"/>
      <c r="CB88" s="35"/>
      <c r="CC88" s="35"/>
      <c r="CD88" s="35"/>
      <c r="CE88" s="74"/>
    </row>
    <row r="89" spans="1:83" ht="12.75">
      <c r="A89" s="36">
        <v>60504</v>
      </c>
      <c r="B89" s="36" t="s">
        <v>351</v>
      </c>
      <c r="C89" s="38">
        <f>SUM(D89:BU89)</f>
        <v>0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24"/>
      <c r="AH89" s="24"/>
      <c r="AI89" s="24"/>
      <c r="AJ89" s="39"/>
      <c r="AK89" s="39"/>
      <c r="AL89" s="39"/>
      <c r="AM89" s="24"/>
      <c r="AN89" s="39"/>
      <c r="AO89" s="24"/>
      <c r="AP89" s="24"/>
      <c r="AQ89" s="24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24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95"/>
      <c r="BP89" s="95"/>
      <c r="BQ89" s="95"/>
      <c r="BR89" s="24"/>
      <c r="BS89" s="95"/>
      <c r="BT89" s="40"/>
      <c r="BU89" s="24"/>
      <c r="BV89" s="34"/>
      <c r="BW89" s="34"/>
      <c r="BX89" s="34"/>
      <c r="BY89" s="35"/>
      <c r="BZ89" s="35"/>
      <c r="CA89" s="35"/>
      <c r="CB89" s="35"/>
      <c r="CC89" s="35"/>
      <c r="CD89" s="35"/>
      <c r="CE89" s="74"/>
    </row>
    <row r="90" spans="1:83" ht="12.75">
      <c r="A90" s="36">
        <v>60505</v>
      </c>
      <c r="B90" s="36" t="s">
        <v>352</v>
      </c>
      <c r="C90" s="38">
        <f>+C91+C92</f>
        <v>0</v>
      </c>
      <c r="D90" s="38">
        <f aca="true" t="shared" si="27" ref="D90:BO90">+D91+D92</f>
        <v>0</v>
      </c>
      <c r="E90" s="38">
        <f t="shared" si="27"/>
        <v>0</v>
      </c>
      <c r="F90" s="38">
        <f t="shared" si="27"/>
        <v>0</v>
      </c>
      <c r="G90" s="38">
        <f t="shared" si="27"/>
        <v>0</v>
      </c>
      <c r="H90" s="38">
        <f t="shared" si="27"/>
        <v>0</v>
      </c>
      <c r="I90" s="38">
        <f t="shared" si="27"/>
        <v>0</v>
      </c>
      <c r="J90" s="38">
        <f t="shared" si="27"/>
        <v>0</v>
      </c>
      <c r="K90" s="38">
        <f t="shared" si="27"/>
        <v>0</v>
      </c>
      <c r="L90" s="38">
        <f t="shared" si="27"/>
        <v>0</v>
      </c>
      <c r="M90" s="38">
        <f t="shared" si="27"/>
        <v>0</v>
      </c>
      <c r="N90" s="38">
        <f t="shared" si="27"/>
        <v>0</v>
      </c>
      <c r="O90" s="38">
        <f t="shared" si="27"/>
        <v>0</v>
      </c>
      <c r="P90" s="38">
        <f t="shared" si="27"/>
        <v>0</v>
      </c>
      <c r="Q90" s="38">
        <f t="shared" si="27"/>
        <v>0</v>
      </c>
      <c r="R90" s="38">
        <f t="shared" si="27"/>
        <v>0</v>
      </c>
      <c r="S90" s="38">
        <f t="shared" si="27"/>
        <v>0</v>
      </c>
      <c r="T90" s="38">
        <f t="shared" si="27"/>
        <v>0</v>
      </c>
      <c r="U90" s="38">
        <f t="shared" si="27"/>
        <v>0</v>
      </c>
      <c r="V90" s="38">
        <f t="shared" si="27"/>
        <v>0</v>
      </c>
      <c r="W90" s="38">
        <f t="shared" si="27"/>
        <v>0</v>
      </c>
      <c r="X90" s="38">
        <f t="shared" si="27"/>
        <v>0</v>
      </c>
      <c r="Y90" s="38">
        <f t="shared" si="27"/>
        <v>0</v>
      </c>
      <c r="Z90" s="38">
        <f t="shared" si="27"/>
        <v>0</v>
      </c>
      <c r="AA90" s="38">
        <f t="shared" si="27"/>
        <v>0</v>
      </c>
      <c r="AB90" s="38">
        <f t="shared" si="27"/>
        <v>0</v>
      </c>
      <c r="AC90" s="38">
        <f t="shared" si="27"/>
        <v>0</v>
      </c>
      <c r="AD90" s="38">
        <f t="shared" si="27"/>
        <v>0</v>
      </c>
      <c r="AE90" s="38">
        <f t="shared" si="27"/>
        <v>0</v>
      </c>
      <c r="AF90" s="38">
        <f t="shared" si="27"/>
        <v>0</v>
      </c>
      <c r="AG90" s="38">
        <f t="shared" si="27"/>
        <v>0</v>
      </c>
      <c r="AH90" s="38">
        <f t="shared" si="27"/>
        <v>0</v>
      </c>
      <c r="AI90" s="38">
        <f t="shared" si="27"/>
        <v>0</v>
      </c>
      <c r="AJ90" s="38">
        <f t="shared" si="27"/>
        <v>0</v>
      </c>
      <c r="AK90" s="38">
        <f t="shared" si="27"/>
        <v>0</v>
      </c>
      <c r="AL90" s="38">
        <f t="shared" si="27"/>
        <v>0</v>
      </c>
      <c r="AM90" s="38">
        <f t="shared" si="27"/>
        <v>0</v>
      </c>
      <c r="AN90" s="38">
        <f t="shared" si="27"/>
        <v>0</v>
      </c>
      <c r="AO90" s="38">
        <f t="shared" si="27"/>
        <v>0</v>
      </c>
      <c r="AP90" s="38">
        <f t="shared" si="27"/>
        <v>0</v>
      </c>
      <c r="AQ90" s="38">
        <f t="shared" si="27"/>
        <v>0</v>
      </c>
      <c r="AR90" s="38">
        <f t="shared" si="27"/>
        <v>0</v>
      </c>
      <c r="AS90" s="38">
        <f t="shared" si="27"/>
        <v>0</v>
      </c>
      <c r="AT90" s="38">
        <f t="shared" si="27"/>
        <v>0</v>
      </c>
      <c r="AU90" s="38">
        <f t="shared" si="27"/>
        <v>0</v>
      </c>
      <c r="AV90" s="38">
        <f t="shared" si="27"/>
        <v>0</v>
      </c>
      <c r="AW90" s="38">
        <f t="shared" si="27"/>
        <v>0</v>
      </c>
      <c r="AX90" s="38">
        <f t="shared" si="27"/>
        <v>0</v>
      </c>
      <c r="AY90" s="38">
        <f t="shared" si="27"/>
        <v>0</v>
      </c>
      <c r="AZ90" s="38">
        <f t="shared" si="27"/>
        <v>0</v>
      </c>
      <c r="BA90" s="38">
        <f t="shared" si="27"/>
        <v>0</v>
      </c>
      <c r="BB90" s="38">
        <f t="shared" si="27"/>
        <v>0</v>
      </c>
      <c r="BC90" s="38">
        <f t="shared" si="27"/>
        <v>0</v>
      </c>
      <c r="BD90" s="38">
        <f t="shared" si="27"/>
        <v>0</v>
      </c>
      <c r="BE90" s="38">
        <f t="shared" si="27"/>
        <v>0</v>
      </c>
      <c r="BF90" s="38">
        <f t="shared" si="27"/>
        <v>0</v>
      </c>
      <c r="BG90" s="38">
        <f t="shared" si="27"/>
        <v>0</v>
      </c>
      <c r="BH90" s="38">
        <f t="shared" si="27"/>
        <v>0</v>
      </c>
      <c r="BI90" s="38">
        <f t="shared" si="27"/>
        <v>0</v>
      </c>
      <c r="BJ90" s="38">
        <f t="shared" si="27"/>
        <v>0</v>
      </c>
      <c r="BK90" s="38">
        <f t="shared" si="27"/>
        <v>0</v>
      </c>
      <c r="BL90" s="38">
        <f t="shared" si="27"/>
        <v>0</v>
      </c>
      <c r="BM90" s="38">
        <f t="shared" si="27"/>
        <v>0</v>
      </c>
      <c r="BN90" s="38">
        <f t="shared" si="27"/>
        <v>0</v>
      </c>
      <c r="BO90" s="38">
        <f t="shared" si="27"/>
        <v>0</v>
      </c>
      <c r="BP90" s="38">
        <f aca="true" t="shared" si="28" ref="BP90:BU90">+BP91+BP92</f>
        <v>0</v>
      </c>
      <c r="BQ90" s="38">
        <f t="shared" si="28"/>
        <v>0</v>
      </c>
      <c r="BR90" s="38">
        <f t="shared" si="28"/>
        <v>0</v>
      </c>
      <c r="BS90" s="38">
        <f t="shared" si="28"/>
        <v>0</v>
      </c>
      <c r="BT90" s="38">
        <f t="shared" si="28"/>
        <v>0</v>
      </c>
      <c r="BU90" s="38">
        <f t="shared" si="28"/>
        <v>0</v>
      </c>
      <c r="BV90" s="34"/>
      <c r="BW90" s="34"/>
      <c r="BX90" s="34"/>
      <c r="BY90" s="35"/>
      <c r="BZ90" s="35"/>
      <c r="CA90" s="35"/>
      <c r="CB90" s="35"/>
      <c r="CC90" s="35"/>
      <c r="CD90" s="35"/>
      <c r="CE90" s="74"/>
    </row>
    <row r="91" spans="1:83" ht="12.75">
      <c r="A91" s="44">
        <v>605051</v>
      </c>
      <c r="B91" s="44" t="s">
        <v>363</v>
      </c>
      <c r="C91" s="22">
        <f>SUM(D91:BU91)</f>
        <v>0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24"/>
      <c r="AH91" s="24"/>
      <c r="AI91" s="24"/>
      <c r="AJ91" s="39"/>
      <c r="AK91" s="39"/>
      <c r="AL91" s="39"/>
      <c r="AM91" s="24"/>
      <c r="AN91" s="39"/>
      <c r="AO91" s="24"/>
      <c r="AP91" s="24"/>
      <c r="AQ91" s="24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24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95"/>
      <c r="BP91" s="95"/>
      <c r="BQ91" s="95"/>
      <c r="BR91" s="24"/>
      <c r="BS91" s="95"/>
      <c r="BT91" s="40"/>
      <c r="BU91" s="24"/>
      <c r="BV91" s="34"/>
      <c r="BW91" s="34"/>
      <c r="BX91" s="34"/>
      <c r="BY91" s="35"/>
      <c r="BZ91" s="35"/>
      <c r="CA91" s="35"/>
      <c r="CB91" s="35"/>
      <c r="CC91" s="35"/>
      <c r="CD91" s="35"/>
      <c r="CE91" s="74"/>
    </row>
    <row r="92" spans="1:83" ht="12.75">
      <c r="A92" s="44">
        <v>605052</v>
      </c>
      <c r="B92" s="44" t="s">
        <v>364</v>
      </c>
      <c r="C92" s="22">
        <f>SUM(D92:BU92)</f>
        <v>0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24"/>
      <c r="AH92" s="24"/>
      <c r="AI92" s="24"/>
      <c r="AJ92" s="39"/>
      <c r="AK92" s="39"/>
      <c r="AL92" s="39"/>
      <c r="AM92" s="24"/>
      <c r="AN92" s="39"/>
      <c r="AO92" s="24"/>
      <c r="AP92" s="24"/>
      <c r="AQ92" s="24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24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95"/>
      <c r="BP92" s="95"/>
      <c r="BQ92" s="95"/>
      <c r="BR92" s="24"/>
      <c r="BS92" s="95"/>
      <c r="BT92" s="40"/>
      <c r="BU92" s="24"/>
      <c r="BV92" s="34"/>
      <c r="BW92" s="34"/>
      <c r="BX92" s="34"/>
      <c r="BY92" s="35"/>
      <c r="BZ92" s="35"/>
      <c r="CA92" s="35"/>
      <c r="CB92" s="35"/>
      <c r="CC92" s="35"/>
      <c r="CD92" s="35"/>
      <c r="CE92" s="74"/>
    </row>
    <row r="93" spans="1:83" ht="12.75">
      <c r="A93" s="20">
        <v>61</v>
      </c>
      <c r="B93" s="21" t="s">
        <v>137</v>
      </c>
      <c r="C93" s="22">
        <f>C94+C103+C110+C117+C127</f>
        <v>274057.68000000005</v>
      </c>
      <c r="D93" s="23">
        <f>D94+D103+D110+D117+D127</f>
        <v>0</v>
      </c>
      <c r="E93" s="24">
        <f aca="true" t="shared" si="29" ref="E93:BP93">E94+E103+E110+E117+E127</f>
        <v>0</v>
      </c>
      <c r="F93" s="24">
        <f t="shared" si="29"/>
        <v>0</v>
      </c>
      <c r="G93" s="24">
        <f t="shared" si="29"/>
        <v>0</v>
      </c>
      <c r="H93" s="24">
        <f t="shared" si="29"/>
        <v>0</v>
      </c>
      <c r="I93" s="24">
        <f t="shared" si="29"/>
        <v>0</v>
      </c>
      <c r="J93" s="24">
        <f t="shared" si="29"/>
        <v>0</v>
      </c>
      <c r="K93" s="24">
        <f t="shared" si="29"/>
        <v>0</v>
      </c>
      <c r="L93" s="24">
        <f t="shared" si="29"/>
        <v>0</v>
      </c>
      <c r="M93" s="24">
        <f t="shared" si="29"/>
        <v>0</v>
      </c>
      <c r="N93" s="24">
        <f t="shared" si="29"/>
        <v>0</v>
      </c>
      <c r="O93" s="24">
        <f t="shared" si="29"/>
        <v>0</v>
      </c>
      <c r="P93" s="24">
        <f t="shared" si="29"/>
        <v>0</v>
      </c>
      <c r="Q93" s="24">
        <f t="shared" si="29"/>
        <v>0</v>
      </c>
      <c r="R93" s="24">
        <f t="shared" si="29"/>
        <v>0</v>
      </c>
      <c r="S93" s="24">
        <f t="shared" si="29"/>
        <v>0</v>
      </c>
      <c r="T93" s="24">
        <f t="shared" si="29"/>
        <v>0</v>
      </c>
      <c r="U93" s="24">
        <f t="shared" si="29"/>
        <v>0</v>
      </c>
      <c r="V93" s="24">
        <f t="shared" si="29"/>
        <v>0</v>
      </c>
      <c r="W93" s="24">
        <f t="shared" si="29"/>
        <v>0</v>
      </c>
      <c r="X93" s="24">
        <f t="shared" si="29"/>
        <v>0</v>
      </c>
      <c r="Y93" s="24">
        <f t="shared" si="29"/>
        <v>0</v>
      </c>
      <c r="Z93" s="24">
        <f t="shared" si="29"/>
        <v>0</v>
      </c>
      <c r="AA93" s="24">
        <f t="shared" si="29"/>
        <v>0</v>
      </c>
      <c r="AB93" s="24">
        <f t="shared" si="29"/>
        <v>0</v>
      </c>
      <c r="AC93" s="24">
        <f t="shared" si="29"/>
        <v>0</v>
      </c>
      <c r="AD93" s="24">
        <f t="shared" si="29"/>
        <v>0</v>
      </c>
      <c r="AE93" s="24">
        <f t="shared" si="29"/>
        <v>0</v>
      </c>
      <c r="AF93" s="24">
        <f t="shared" si="29"/>
        <v>0</v>
      </c>
      <c r="AG93" s="24">
        <f t="shared" si="29"/>
        <v>0</v>
      </c>
      <c r="AH93" s="24">
        <f t="shared" si="29"/>
        <v>0</v>
      </c>
      <c r="AI93" s="24">
        <f t="shared" si="29"/>
        <v>0</v>
      </c>
      <c r="AJ93" s="24">
        <f t="shared" si="29"/>
        <v>0</v>
      </c>
      <c r="AK93" s="24">
        <f t="shared" si="29"/>
        <v>0</v>
      </c>
      <c r="AL93" s="24">
        <f t="shared" si="29"/>
        <v>0</v>
      </c>
      <c r="AM93" s="24">
        <f t="shared" si="29"/>
        <v>0</v>
      </c>
      <c r="AN93" s="24">
        <f t="shared" si="29"/>
        <v>0</v>
      </c>
      <c r="AO93" s="24">
        <f t="shared" si="29"/>
        <v>0</v>
      </c>
      <c r="AP93" s="24">
        <f t="shared" si="29"/>
        <v>0</v>
      </c>
      <c r="AQ93" s="24">
        <f t="shared" si="29"/>
        <v>0</v>
      </c>
      <c r="AR93" s="24">
        <f t="shared" si="29"/>
        <v>0</v>
      </c>
      <c r="AS93" s="24">
        <f t="shared" si="29"/>
        <v>0</v>
      </c>
      <c r="AT93" s="24">
        <f t="shared" si="29"/>
        <v>274057.68000000005</v>
      </c>
      <c r="AU93" s="24">
        <f t="shared" si="29"/>
        <v>0</v>
      </c>
      <c r="AV93" s="24">
        <f t="shared" si="29"/>
        <v>0</v>
      </c>
      <c r="AW93" s="24">
        <f t="shared" si="29"/>
        <v>0</v>
      </c>
      <c r="AX93" s="24">
        <f t="shared" si="29"/>
        <v>0</v>
      </c>
      <c r="AY93" s="24">
        <f t="shared" si="29"/>
        <v>0</v>
      </c>
      <c r="AZ93" s="24">
        <f t="shared" si="29"/>
        <v>0</v>
      </c>
      <c r="BA93" s="24">
        <f t="shared" si="29"/>
        <v>0</v>
      </c>
      <c r="BB93" s="24">
        <f t="shared" si="29"/>
        <v>0</v>
      </c>
      <c r="BC93" s="24">
        <f t="shared" si="29"/>
        <v>0</v>
      </c>
      <c r="BD93" s="24">
        <f t="shared" si="29"/>
        <v>0</v>
      </c>
      <c r="BE93" s="24">
        <f t="shared" si="29"/>
        <v>0</v>
      </c>
      <c r="BF93" s="24">
        <f t="shared" si="29"/>
        <v>0</v>
      </c>
      <c r="BG93" s="24">
        <f t="shared" si="29"/>
        <v>0</v>
      </c>
      <c r="BH93" s="24">
        <f t="shared" si="29"/>
        <v>0</v>
      </c>
      <c r="BI93" s="24">
        <f t="shared" si="29"/>
        <v>0</v>
      </c>
      <c r="BJ93" s="24">
        <f t="shared" si="29"/>
        <v>0</v>
      </c>
      <c r="BK93" s="24">
        <f t="shared" si="29"/>
        <v>0</v>
      </c>
      <c r="BL93" s="24">
        <f t="shared" si="29"/>
        <v>0</v>
      </c>
      <c r="BM93" s="24">
        <f t="shared" si="29"/>
        <v>0</v>
      </c>
      <c r="BN93" s="24">
        <f t="shared" si="29"/>
        <v>0</v>
      </c>
      <c r="BO93" s="25">
        <f t="shared" si="29"/>
        <v>0</v>
      </c>
      <c r="BP93" s="25">
        <f t="shared" si="29"/>
        <v>0</v>
      </c>
      <c r="BQ93" s="25">
        <f>BQ94+BQ103+BQ110+BQ117+BQ127</f>
        <v>0</v>
      </c>
      <c r="BR93" s="24">
        <f>BR94+BR103+BR110+BR117+BR127</f>
        <v>0</v>
      </c>
      <c r="BS93" s="25">
        <f>BS94+BS103+BS110+BS117+BS127</f>
        <v>0</v>
      </c>
      <c r="BT93" s="24">
        <f>BT94+BT103+BT110+BT117+BT127</f>
        <v>0</v>
      </c>
      <c r="BU93" s="24">
        <f>BU94+BU103+BU110+BU117+BU127</f>
        <v>0</v>
      </c>
      <c r="BV93" s="34"/>
      <c r="BW93" s="34"/>
      <c r="BX93" s="34"/>
      <c r="BY93" s="35"/>
      <c r="BZ93" s="35"/>
      <c r="CA93" s="35"/>
      <c r="CB93" s="35"/>
      <c r="CC93" s="35"/>
      <c r="CD93" s="35"/>
      <c r="CE93" s="74"/>
    </row>
    <row r="94" spans="1:83" ht="12.75">
      <c r="A94" s="49">
        <v>610</v>
      </c>
      <c r="B94" s="50" t="s">
        <v>138</v>
      </c>
      <c r="C94" s="22">
        <f>C95+C99</f>
        <v>-585663.87</v>
      </c>
      <c r="D94" s="23">
        <f>D95+D99</f>
        <v>0</v>
      </c>
      <c r="E94" s="24">
        <f aca="true" t="shared" si="30" ref="E94:BP94">E95+E99</f>
        <v>0</v>
      </c>
      <c r="F94" s="24">
        <f t="shared" si="30"/>
        <v>0</v>
      </c>
      <c r="G94" s="24">
        <f t="shared" si="30"/>
        <v>0</v>
      </c>
      <c r="H94" s="24">
        <f t="shared" si="30"/>
        <v>0</v>
      </c>
      <c r="I94" s="24">
        <f t="shared" si="30"/>
        <v>0</v>
      </c>
      <c r="J94" s="24">
        <f t="shared" si="30"/>
        <v>0</v>
      </c>
      <c r="K94" s="24">
        <f t="shared" si="30"/>
        <v>0</v>
      </c>
      <c r="L94" s="24">
        <f t="shared" si="30"/>
        <v>0</v>
      </c>
      <c r="M94" s="24">
        <f t="shared" si="30"/>
        <v>0</v>
      </c>
      <c r="N94" s="24">
        <f t="shared" si="30"/>
        <v>0</v>
      </c>
      <c r="O94" s="24">
        <f t="shared" si="30"/>
        <v>0</v>
      </c>
      <c r="P94" s="24">
        <f t="shared" si="30"/>
        <v>0</v>
      </c>
      <c r="Q94" s="24">
        <f t="shared" si="30"/>
        <v>0</v>
      </c>
      <c r="R94" s="24">
        <f t="shared" si="30"/>
        <v>0</v>
      </c>
      <c r="S94" s="24">
        <f t="shared" si="30"/>
        <v>0</v>
      </c>
      <c r="T94" s="24">
        <f t="shared" si="30"/>
        <v>0</v>
      </c>
      <c r="U94" s="24">
        <f t="shared" si="30"/>
        <v>0</v>
      </c>
      <c r="V94" s="24">
        <f t="shared" si="30"/>
        <v>0</v>
      </c>
      <c r="W94" s="24">
        <f t="shared" si="30"/>
        <v>0</v>
      </c>
      <c r="X94" s="24">
        <f t="shared" si="30"/>
        <v>0</v>
      </c>
      <c r="Y94" s="24">
        <f t="shared" si="30"/>
        <v>0</v>
      </c>
      <c r="Z94" s="24">
        <f t="shared" si="30"/>
        <v>0</v>
      </c>
      <c r="AA94" s="24">
        <f t="shared" si="30"/>
        <v>0</v>
      </c>
      <c r="AB94" s="24">
        <f t="shared" si="30"/>
        <v>0</v>
      </c>
      <c r="AC94" s="24">
        <f t="shared" si="30"/>
        <v>0</v>
      </c>
      <c r="AD94" s="24">
        <f t="shared" si="30"/>
        <v>0</v>
      </c>
      <c r="AE94" s="24">
        <f t="shared" si="30"/>
        <v>0</v>
      </c>
      <c r="AF94" s="24">
        <f t="shared" si="30"/>
        <v>0</v>
      </c>
      <c r="AG94" s="24">
        <f t="shared" si="30"/>
        <v>0</v>
      </c>
      <c r="AH94" s="24">
        <f t="shared" si="30"/>
        <v>0</v>
      </c>
      <c r="AI94" s="24">
        <f t="shared" si="30"/>
        <v>0</v>
      </c>
      <c r="AJ94" s="24">
        <f t="shared" si="30"/>
        <v>0</v>
      </c>
      <c r="AK94" s="24">
        <f t="shared" si="30"/>
        <v>0</v>
      </c>
      <c r="AL94" s="24">
        <f t="shared" si="30"/>
        <v>0</v>
      </c>
      <c r="AM94" s="24">
        <f t="shared" si="30"/>
        <v>0</v>
      </c>
      <c r="AN94" s="24">
        <f t="shared" si="30"/>
        <v>0</v>
      </c>
      <c r="AO94" s="24">
        <f t="shared" si="30"/>
        <v>0</v>
      </c>
      <c r="AP94" s="24">
        <f t="shared" si="30"/>
        <v>0</v>
      </c>
      <c r="AQ94" s="24">
        <f t="shared" si="30"/>
        <v>0</v>
      </c>
      <c r="AR94" s="24">
        <f t="shared" si="30"/>
        <v>0</v>
      </c>
      <c r="AS94" s="24">
        <f t="shared" si="30"/>
        <v>0</v>
      </c>
      <c r="AT94" s="24">
        <f t="shared" si="30"/>
        <v>-585663.87</v>
      </c>
      <c r="AU94" s="24">
        <f t="shared" si="30"/>
        <v>0</v>
      </c>
      <c r="AV94" s="24">
        <f t="shared" si="30"/>
        <v>0</v>
      </c>
      <c r="AW94" s="24">
        <f t="shared" si="30"/>
        <v>0</v>
      </c>
      <c r="AX94" s="24">
        <f t="shared" si="30"/>
        <v>0</v>
      </c>
      <c r="AY94" s="24">
        <f t="shared" si="30"/>
        <v>0</v>
      </c>
      <c r="AZ94" s="24">
        <f t="shared" si="30"/>
        <v>0</v>
      </c>
      <c r="BA94" s="24">
        <f t="shared" si="30"/>
        <v>0</v>
      </c>
      <c r="BB94" s="24">
        <f t="shared" si="30"/>
        <v>0</v>
      </c>
      <c r="BC94" s="24">
        <f t="shared" si="30"/>
        <v>0</v>
      </c>
      <c r="BD94" s="24">
        <f t="shared" si="30"/>
        <v>0</v>
      </c>
      <c r="BE94" s="24">
        <f t="shared" si="30"/>
        <v>0</v>
      </c>
      <c r="BF94" s="24">
        <f t="shared" si="30"/>
        <v>0</v>
      </c>
      <c r="BG94" s="24">
        <f t="shared" si="30"/>
        <v>0</v>
      </c>
      <c r="BH94" s="24">
        <f t="shared" si="30"/>
        <v>0</v>
      </c>
      <c r="BI94" s="24">
        <f t="shared" si="30"/>
        <v>0</v>
      </c>
      <c r="BJ94" s="24">
        <f t="shared" si="30"/>
        <v>0</v>
      </c>
      <c r="BK94" s="24">
        <f t="shared" si="30"/>
        <v>0</v>
      </c>
      <c r="BL94" s="24">
        <f t="shared" si="30"/>
        <v>0</v>
      </c>
      <c r="BM94" s="24">
        <f t="shared" si="30"/>
        <v>0</v>
      </c>
      <c r="BN94" s="24">
        <f t="shared" si="30"/>
        <v>0</v>
      </c>
      <c r="BO94" s="25">
        <f t="shared" si="30"/>
        <v>0</v>
      </c>
      <c r="BP94" s="25">
        <f t="shared" si="30"/>
        <v>0</v>
      </c>
      <c r="BQ94" s="25">
        <f>BQ95+BQ99</f>
        <v>0</v>
      </c>
      <c r="BR94" s="24">
        <f>BR95+BR99</f>
        <v>0</v>
      </c>
      <c r="BS94" s="25">
        <f>BS95+BS99</f>
        <v>0</v>
      </c>
      <c r="BT94" s="24">
        <f>BT95+BT99</f>
        <v>0</v>
      </c>
      <c r="BU94" s="24">
        <f>BU95+BU99</f>
        <v>0</v>
      </c>
      <c r="BV94" s="34"/>
      <c r="BW94" s="34"/>
      <c r="BX94" s="34"/>
      <c r="BY94" s="35"/>
      <c r="BZ94" s="35"/>
      <c r="CA94" s="35"/>
      <c r="CB94" s="35"/>
      <c r="CC94" s="35"/>
      <c r="CD94" s="35"/>
      <c r="CE94" s="74"/>
    </row>
    <row r="95" spans="1:83" ht="12.75">
      <c r="A95" s="36">
        <v>61001</v>
      </c>
      <c r="B95" s="37" t="s">
        <v>139</v>
      </c>
      <c r="C95" s="38">
        <f>C96+C97+C98</f>
        <v>-585663.87</v>
      </c>
      <c r="D95" s="38">
        <f aca="true" t="shared" si="31" ref="D95:BO95">D96+D97+D98</f>
        <v>0</v>
      </c>
      <c r="E95" s="38">
        <f t="shared" si="31"/>
        <v>0</v>
      </c>
      <c r="F95" s="38">
        <f t="shared" si="31"/>
        <v>0</v>
      </c>
      <c r="G95" s="38">
        <f t="shared" si="31"/>
        <v>0</v>
      </c>
      <c r="H95" s="38">
        <f t="shared" si="31"/>
        <v>0</v>
      </c>
      <c r="I95" s="38">
        <f t="shared" si="31"/>
        <v>0</v>
      </c>
      <c r="J95" s="38">
        <f t="shared" si="31"/>
        <v>0</v>
      </c>
      <c r="K95" s="38">
        <f t="shared" si="31"/>
        <v>0</v>
      </c>
      <c r="L95" s="38">
        <f t="shared" si="31"/>
        <v>0</v>
      </c>
      <c r="M95" s="38">
        <f t="shared" si="31"/>
        <v>0</v>
      </c>
      <c r="N95" s="38">
        <f t="shared" si="31"/>
        <v>0</v>
      </c>
      <c r="O95" s="38">
        <f t="shared" si="31"/>
        <v>0</v>
      </c>
      <c r="P95" s="38">
        <f t="shared" si="31"/>
        <v>0</v>
      </c>
      <c r="Q95" s="38">
        <f t="shared" si="31"/>
        <v>0</v>
      </c>
      <c r="R95" s="38">
        <f t="shared" si="31"/>
        <v>0</v>
      </c>
      <c r="S95" s="38">
        <f t="shared" si="31"/>
        <v>0</v>
      </c>
      <c r="T95" s="38">
        <f t="shared" si="31"/>
        <v>0</v>
      </c>
      <c r="U95" s="38">
        <f t="shared" si="31"/>
        <v>0</v>
      </c>
      <c r="V95" s="38">
        <f t="shared" si="31"/>
        <v>0</v>
      </c>
      <c r="W95" s="38">
        <f t="shared" si="31"/>
        <v>0</v>
      </c>
      <c r="X95" s="38">
        <f t="shared" si="31"/>
        <v>0</v>
      </c>
      <c r="Y95" s="38">
        <f t="shared" si="31"/>
        <v>0</v>
      </c>
      <c r="Z95" s="38">
        <f t="shared" si="31"/>
        <v>0</v>
      </c>
      <c r="AA95" s="38">
        <f t="shared" si="31"/>
        <v>0</v>
      </c>
      <c r="AB95" s="38">
        <f t="shared" si="31"/>
        <v>0</v>
      </c>
      <c r="AC95" s="38">
        <f t="shared" si="31"/>
        <v>0</v>
      </c>
      <c r="AD95" s="38">
        <f t="shared" si="31"/>
        <v>0</v>
      </c>
      <c r="AE95" s="38">
        <f t="shared" si="31"/>
        <v>0</v>
      </c>
      <c r="AF95" s="38">
        <f t="shared" si="31"/>
        <v>0</v>
      </c>
      <c r="AG95" s="38">
        <f t="shared" si="31"/>
        <v>0</v>
      </c>
      <c r="AH95" s="38">
        <f t="shared" si="31"/>
        <v>0</v>
      </c>
      <c r="AI95" s="38">
        <f t="shared" si="31"/>
        <v>0</v>
      </c>
      <c r="AJ95" s="38">
        <f t="shared" si="31"/>
        <v>0</v>
      </c>
      <c r="AK95" s="38">
        <f t="shared" si="31"/>
        <v>0</v>
      </c>
      <c r="AL95" s="38">
        <f t="shared" si="31"/>
        <v>0</v>
      </c>
      <c r="AM95" s="38">
        <f t="shared" si="31"/>
        <v>0</v>
      </c>
      <c r="AN95" s="38">
        <f t="shared" si="31"/>
        <v>0</v>
      </c>
      <c r="AO95" s="38">
        <f t="shared" si="31"/>
        <v>0</v>
      </c>
      <c r="AP95" s="38">
        <f t="shared" si="31"/>
        <v>0</v>
      </c>
      <c r="AQ95" s="38">
        <f t="shared" si="31"/>
        <v>0</v>
      </c>
      <c r="AR95" s="38">
        <f t="shared" si="31"/>
        <v>0</v>
      </c>
      <c r="AS95" s="38">
        <f t="shared" si="31"/>
        <v>0</v>
      </c>
      <c r="AT95" s="38">
        <f t="shared" si="31"/>
        <v>-585663.87</v>
      </c>
      <c r="AU95" s="38">
        <f t="shared" si="31"/>
        <v>0</v>
      </c>
      <c r="AV95" s="38">
        <f t="shared" si="31"/>
        <v>0</v>
      </c>
      <c r="AW95" s="38">
        <f t="shared" si="31"/>
        <v>0</v>
      </c>
      <c r="AX95" s="38">
        <f t="shared" si="31"/>
        <v>0</v>
      </c>
      <c r="AY95" s="38">
        <f t="shared" si="31"/>
        <v>0</v>
      </c>
      <c r="AZ95" s="38">
        <f t="shared" si="31"/>
        <v>0</v>
      </c>
      <c r="BA95" s="38">
        <f t="shared" si="31"/>
        <v>0</v>
      </c>
      <c r="BB95" s="38">
        <f t="shared" si="31"/>
        <v>0</v>
      </c>
      <c r="BC95" s="38">
        <f t="shared" si="31"/>
        <v>0</v>
      </c>
      <c r="BD95" s="38">
        <f t="shared" si="31"/>
        <v>0</v>
      </c>
      <c r="BE95" s="38">
        <f t="shared" si="31"/>
        <v>0</v>
      </c>
      <c r="BF95" s="38">
        <f t="shared" si="31"/>
        <v>0</v>
      </c>
      <c r="BG95" s="38">
        <f t="shared" si="31"/>
        <v>0</v>
      </c>
      <c r="BH95" s="38">
        <f t="shared" si="31"/>
        <v>0</v>
      </c>
      <c r="BI95" s="38">
        <f t="shared" si="31"/>
        <v>0</v>
      </c>
      <c r="BJ95" s="38">
        <f t="shared" si="31"/>
        <v>0</v>
      </c>
      <c r="BK95" s="38">
        <f t="shared" si="31"/>
        <v>0</v>
      </c>
      <c r="BL95" s="38">
        <f t="shared" si="31"/>
        <v>0</v>
      </c>
      <c r="BM95" s="38">
        <f t="shared" si="31"/>
        <v>0</v>
      </c>
      <c r="BN95" s="38">
        <f t="shared" si="31"/>
        <v>0</v>
      </c>
      <c r="BO95" s="38">
        <f t="shared" si="31"/>
        <v>0</v>
      </c>
      <c r="BP95" s="38">
        <f aca="true" t="shared" si="32" ref="BP95:BU95">BP96+BP97+BP98</f>
        <v>0</v>
      </c>
      <c r="BQ95" s="38">
        <f t="shared" si="32"/>
        <v>0</v>
      </c>
      <c r="BR95" s="38">
        <f t="shared" si="32"/>
        <v>0</v>
      </c>
      <c r="BS95" s="38">
        <f t="shared" si="32"/>
        <v>0</v>
      </c>
      <c r="BT95" s="38">
        <f t="shared" si="32"/>
        <v>0</v>
      </c>
      <c r="BU95" s="38">
        <f t="shared" si="32"/>
        <v>0</v>
      </c>
      <c r="BV95" s="34"/>
      <c r="BW95" s="34"/>
      <c r="BX95" s="34"/>
      <c r="BY95" s="35"/>
      <c r="BZ95" s="35"/>
      <c r="CA95" s="35"/>
      <c r="CB95" s="35"/>
      <c r="CC95" s="35"/>
      <c r="CD95" s="35"/>
      <c r="CE95" s="74"/>
    </row>
    <row r="96" spans="1:83" ht="12.75">
      <c r="A96" s="44">
        <v>610011</v>
      </c>
      <c r="B96" s="44" t="s">
        <v>353</v>
      </c>
      <c r="C96" s="22">
        <f>SUM(D96:BU96)</f>
        <v>-585663.87</v>
      </c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24"/>
      <c r="AH96" s="24"/>
      <c r="AI96" s="24"/>
      <c r="AJ96" s="39"/>
      <c r="AK96" s="39"/>
      <c r="AL96" s="39"/>
      <c r="AM96" s="24"/>
      <c r="AN96" s="39"/>
      <c r="AO96" s="24"/>
      <c r="AP96" s="24"/>
      <c r="AQ96" s="24"/>
      <c r="AR96" s="39"/>
      <c r="AS96" s="39"/>
      <c r="AT96" s="39">
        <v>-585663.87</v>
      </c>
      <c r="AU96" s="39"/>
      <c r="AV96" s="39"/>
      <c r="AW96" s="39"/>
      <c r="AX96" s="39"/>
      <c r="AY96" s="39"/>
      <c r="AZ96" s="39"/>
      <c r="BA96" s="39"/>
      <c r="BB96" s="39"/>
      <c r="BC96" s="39"/>
      <c r="BD96" s="24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24"/>
      <c r="BS96" s="39"/>
      <c r="BT96" s="40"/>
      <c r="BU96" s="24"/>
      <c r="BV96" s="34"/>
      <c r="BW96" s="34"/>
      <c r="BX96" s="34"/>
      <c r="BY96" s="35"/>
      <c r="BZ96" s="35"/>
      <c r="CA96" s="35"/>
      <c r="CB96" s="35"/>
      <c r="CC96" s="35"/>
      <c r="CD96" s="35"/>
      <c r="CE96" s="74"/>
    </row>
    <row r="97" spans="1:83" ht="12.75">
      <c r="A97" s="44">
        <v>610012</v>
      </c>
      <c r="B97" s="44" t="s">
        <v>354</v>
      </c>
      <c r="C97" s="22">
        <f>SUM(D97:BU97)</f>
        <v>0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24"/>
      <c r="AH97" s="24"/>
      <c r="AI97" s="24"/>
      <c r="AJ97" s="39"/>
      <c r="AK97" s="39"/>
      <c r="AL97" s="39"/>
      <c r="AM97" s="24"/>
      <c r="AN97" s="39"/>
      <c r="AO97" s="24"/>
      <c r="AP97" s="24"/>
      <c r="AQ97" s="24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24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24"/>
      <c r="BS97" s="39"/>
      <c r="BT97" s="40"/>
      <c r="BU97" s="24"/>
      <c r="BV97" s="34"/>
      <c r="BW97" s="34"/>
      <c r="BX97" s="34"/>
      <c r="BY97" s="35"/>
      <c r="BZ97" s="35"/>
      <c r="CA97" s="35"/>
      <c r="CB97" s="35"/>
      <c r="CC97" s="35"/>
      <c r="CD97" s="35"/>
      <c r="CE97" s="74"/>
    </row>
    <row r="98" spans="1:83" ht="12.75">
      <c r="A98" s="44">
        <v>610013</v>
      </c>
      <c r="B98" s="44" t="s">
        <v>355</v>
      </c>
      <c r="C98" s="22">
        <f>SUM(D98:BU98)</f>
        <v>0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24"/>
      <c r="AH98" s="24"/>
      <c r="AI98" s="24"/>
      <c r="AJ98" s="39"/>
      <c r="AK98" s="39"/>
      <c r="AL98" s="39"/>
      <c r="AM98" s="24"/>
      <c r="AN98" s="39"/>
      <c r="AO98" s="24"/>
      <c r="AP98" s="24"/>
      <c r="AQ98" s="24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24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24"/>
      <c r="BS98" s="39"/>
      <c r="BT98" s="40"/>
      <c r="BU98" s="24"/>
      <c r="BV98" s="34"/>
      <c r="BW98" s="34"/>
      <c r="BX98" s="34"/>
      <c r="BY98" s="35"/>
      <c r="BZ98" s="35"/>
      <c r="CA98" s="35"/>
      <c r="CB98" s="35"/>
      <c r="CC98" s="35"/>
      <c r="CD98" s="35"/>
      <c r="CE98" s="74"/>
    </row>
    <row r="99" spans="1:83" ht="12.75">
      <c r="A99" s="36">
        <v>61002</v>
      </c>
      <c r="B99" s="37" t="s">
        <v>140</v>
      </c>
      <c r="C99" s="38">
        <f>C100+C101+C102</f>
        <v>0</v>
      </c>
      <c r="D99" s="38">
        <f aca="true" t="shared" si="33" ref="D99:BO99">D100+D101+D102</f>
        <v>0</v>
      </c>
      <c r="E99" s="38">
        <f t="shared" si="33"/>
        <v>0</v>
      </c>
      <c r="F99" s="38">
        <f t="shared" si="33"/>
        <v>0</v>
      </c>
      <c r="G99" s="38">
        <f t="shared" si="33"/>
        <v>0</v>
      </c>
      <c r="H99" s="38">
        <f t="shared" si="33"/>
        <v>0</v>
      </c>
      <c r="I99" s="38">
        <f t="shared" si="33"/>
        <v>0</v>
      </c>
      <c r="J99" s="38">
        <f t="shared" si="33"/>
        <v>0</v>
      </c>
      <c r="K99" s="38">
        <f t="shared" si="33"/>
        <v>0</v>
      </c>
      <c r="L99" s="38">
        <f t="shared" si="33"/>
        <v>0</v>
      </c>
      <c r="M99" s="38">
        <f t="shared" si="33"/>
        <v>0</v>
      </c>
      <c r="N99" s="38">
        <f t="shared" si="33"/>
        <v>0</v>
      </c>
      <c r="O99" s="38">
        <f t="shared" si="33"/>
        <v>0</v>
      </c>
      <c r="P99" s="38">
        <f t="shared" si="33"/>
        <v>0</v>
      </c>
      <c r="Q99" s="38">
        <f t="shared" si="33"/>
        <v>0</v>
      </c>
      <c r="R99" s="38">
        <f t="shared" si="33"/>
        <v>0</v>
      </c>
      <c r="S99" s="38">
        <f t="shared" si="33"/>
        <v>0</v>
      </c>
      <c r="T99" s="38">
        <f t="shared" si="33"/>
        <v>0</v>
      </c>
      <c r="U99" s="38">
        <f t="shared" si="33"/>
        <v>0</v>
      </c>
      <c r="V99" s="38">
        <f t="shared" si="33"/>
        <v>0</v>
      </c>
      <c r="W99" s="38">
        <f t="shared" si="33"/>
        <v>0</v>
      </c>
      <c r="X99" s="38">
        <f t="shared" si="33"/>
        <v>0</v>
      </c>
      <c r="Y99" s="38">
        <f t="shared" si="33"/>
        <v>0</v>
      </c>
      <c r="Z99" s="38">
        <f t="shared" si="33"/>
        <v>0</v>
      </c>
      <c r="AA99" s="38">
        <f t="shared" si="33"/>
        <v>0</v>
      </c>
      <c r="AB99" s="38">
        <f t="shared" si="33"/>
        <v>0</v>
      </c>
      <c r="AC99" s="38">
        <f t="shared" si="33"/>
        <v>0</v>
      </c>
      <c r="AD99" s="38">
        <f t="shared" si="33"/>
        <v>0</v>
      </c>
      <c r="AE99" s="38">
        <f t="shared" si="33"/>
        <v>0</v>
      </c>
      <c r="AF99" s="38">
        <f t="shared" si="33"/>
        <v>0</v>
      </c>
      <c r="AG99" s="38">
        <f t="shared" si="33"/>
        <v>0</v>
      </c>
      <c r="AH99" s="38">
        <f t="shared" si="33"/>
        <v>0</v>
      </c>
      <c r="AI99" s="38">
        <f t="shared" si="33"/>
        <v>0</v>
      </c>
      <c r="AJ99" s="38">
        <f t="shared" si="33"/>
        <v>0</v>
      </c>
      <c r="AK99" s="38">
        <f t="shared" si="33"/>
        <v>0</v>
      </c>
      <c r="AL99" s="38">
        <f t="shared" si="33"/>
        <v>0</v>
      </c>
      <c r="AM99" s="38">
        <f t="shared" si="33"/>
        <v>0</v>
      </c>
      <c r="AN99" s="38">
        <f t="shared" si="33"/>
        <v>0</v>
      </c>
      <c r="AO99" s="38">
        <f t="shared" si="33"/>
        <v>0</v>
      </c>
      <c r="AP99" s="38">
        <f t="shared" si="33"/>
        <v>0</v>
      </c>
      <c r="AQ99" s="38">
        <f t="shared" si="33"/>
        <v>0</v>
      </c>
      <c r="AR99" s="38">
        <f t="shared" si="33"/>
        <v>0</v>
      </c>
      <c r="AS99" s="38">
        <f t="shared" si="33"/>
        <v>0</v>
      </c>
      <c r="AT99" s="38">
        <f t="shared" si="33"/>
        <v>0</v>
      </c>
      <c r="AU99" s="38">
        <f t="shared" si="33"/>
        <v>0</v>
      </c>
      <c r="AV99" s="38">
        <f t="shared" si="33"/>
        <v>0</v>
      </c>
      <c r="AW99" s="38">
        <f t="shared" si="33"/>
        <v>0</v>
      </c>
      <c r="AX99" s="38">
        <f t="shared" si="33"/>
        <v>0</v>
      </c>
      <c r="AY99" s="38">
        <f t="shared" si="33"/>
        <v>0</v>
      </c>
      <c r="AZ99" s="38">
        <f t="shared" si="33"/>
        <v>0</v>
      </c>
      <c r="BA99" s="38">
        <f t="shared" si="33"/>
        <v>0</v>
      </c>
      <c r="BB99" s="38">
        <f t="shared" si="33"/>
        <v>0</v>
      </c>
      <c r="BC99" s="38">
        <f t="shared" si="33"/>
        <v>0</v>
      </c>
      <c r="BD99" s="38">
        <f t="shared" si="33"/>
        <v>0</v>
      </c>
      <c r="BE99" s="38">
        <f t="shared" si="33"/>
        <v>0</v>
      </c>
      <c r="BF99" s="38">
        <f t="shared" si="33"/>
        <v>0</v>
      </c>
      <c r="BG99" s="38">
        <f t="shared" si="33"/>
        <v>0</v>
      </c>
      <c r="BH99" s="38">
        <f t="shared" si="33"/>
        <v>0</v>
      </c>
      <c r="BI99" s="38">
        <f t="shared" si="33"/>
        <v>0</v>
      </c>
      <c r="BJ99" s="38">
        <f t="shared" si="33"/>
        <v>0</v>
      </c>
      <c r="BK99" s="38">
        <f t="shared" si="33"/>
        <v>0</v>
      </c>
      <c r="BL99" s="38">
        <f t="shared" si="33"/>
        <v>0</v>
      </c>
      <c r="BM99" s="38">
        <f t="shared" si="33"/>
        <v>0</v>
      </c>
      <c r="BN99" s="38">
        <f t="shared" si="33"/>
        <v>0</v>
      </c>
      <c r="BO99" s="38">
        <f t="shared" si="33"/>
        <v>0</v>
      </c>
      <c r="BP99" s="38">
        <f aca="true" t="shared" si="34" ref="BP99:BU99">BP100+BP101+BP102</f>
        <v>0</v>
      </c>
      <c r="BQ99" s="38">
        <f t="shared" si="34"/>
        <v>0</v>
      </c>
      <c r="BR99" s="38">
        <f t="shared" si="34"/>
        <v>0</v>
      </c>
      <c r="BS99" s="38">
        <f t="shared" si="34"/>
        <v>0</v>
      </c>
      <c r="BT99" s="38">
        <f t="shared" si="34"/>
        <v>0</v>
      </c>
      <c r="BU99" s="38">
        <f t="shared" si="34"/>
        <v>0</v>
      </c>
      <c r="BV99" s="34"/>
      <c r="BW99" s="34"/>
      <c r="BX99" s="34"/>
      <c r="BY99" s="35"/>
      <c r="BZ99" s="35"/>
      <c r="CA99" s="35"/>
      <c r="CB99" s="35"/>
      <c r="CC99" s="35"/>
      <c r="CD99" s="35"/>
      <c r="CE99" s="74"/>
    </row>
    <row r="100" spans="1:83" ht="12.75">
      <c r="A100" s="44">
        <v>610021</v>
      </c>
      <c r="B100" s="44" t="s">
        <v>356</v>
      </c>
      <c r="C100" s="22">
        <f>SUM(D100:BU100)</f>
        <v>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24"/>
      <c r="AH100" s="24"/>
      <c r="AI100" s="24"/>
      <c r="AJ100" s="39"/>
      <c r="AK100" s="39"/>
      <c r="AL100" s="39"/>
      <c r="AM100" s="24"/>
      <c r="AN100" s="39"/>
      <c r="AO100" s="24"/>
      <c r="AP100" s="24"/>
      <c r="AQ100" s="24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24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24"/>
      <c r="BS100" s="39"/>
      <c r="BT100" s="40"/>
      <c r="BU100" s="24"/>
      <c r="BV100" s="34"/>
      <c r="BW100" s="34"/>
      <c r="BX100" s="34"/>
      <c r="BY100" s="35"/>
      <c r="BZ100" s="35"/>
      <c r="CA100" s="35"/>
      <c r="CB100" s="35"/>
      <c r="CC100" s="35"/>
      <c r="CD100" s="35"/>
      <c r="CE100" s="74"/>
    </row>
    <row r="101" spans="1:83" ht="12.75">
      <c r="A101" s="44">
        <v>610022</v>
      </c>
      <c r="B101" s="44" t="s">
        <v>357</v>
      </c>
      <c r="C101" s="22">
        <f>SUM(D101:BU101)</f>
        <v>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24"/>
      <c r="AH101" s="24"/>
      <c r="AI101" s="24"/>
      <c r="AJ101" s="39"/>
      <c r="AK101" s="39"/>
      <c r="AL101" s="39"/>
      <c r="AM101" s="24"/>
      <c r="AN101" s="39"/>
      <c r="AO101" s="24"/>
      <c r="AP101" s="24"/>
      <c r="AQ101" s="24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24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95"/>
      <c r="BP101" s="95"/>
      <c r="BQ101" s="95"/>
      <c r="BR101" s="24"/>
      <c r="BS101" s="95"/>
      <c r="BT101" s="40"/>
      <c r="BU101" s="24"/>
      <c r="BV101" s="34"/>
      <c r="BW101" s="34"/>
      <c r="BX101" s="34"/>
      <c r="BY101" s="35"/>
      <c r="BZ101" s="35"/>
      <c r="CA101" s="35"/>
      <c r="CB101" s="35"/>
      <c r="CC101" s="35"/>
      <c r="CD101" s="35"/>
      <c r="CE101" s="74"/>
    </row>
    <row r="102" spans="1:83" ht="12.75">
      <c r="A102" s="44">
        <v>610023</v>
      </c>
      <c r="B102" s="44" t="s">
        <v>358</v>
      </c>
      <c r="C102" s="22">
        <f>SUM(D102:BU102)</f>
        <v>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24"/>
      <c r="AH102" s="24"/>
      <c r="AI102" s="24"/>
      <c r="AJ102" s="39"/>
      <c r="AK102" s="39"/>
      <c r="AL102" s="39"/>
      <c r="AM102" s="24"/>
      <c r="AN102" s="39"/>
      <c r="AO102" s="24"/>
      <c r="AP102" s="24"/>
      <c r="AQ102" s="24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24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95"/>
      <c r="BP102" s="95"/>
      <c r="BQ102" s="95"/>
      <c r="BR102" s="24"/>
      <c r="BS102" s="95"/>
      <c r="BT102" s="40"/>
      <c r="BU102" s="24"/>
      <c r="BV102" s="34"/>
      <c r="BW102" s="34"/>
      <c r="BX102" s="34"/>
      <c r="BY102" s="35"/>
      <c r="BZ102" s="35"/>
      <c r="CA102" s="35"/>
      <c r="CB102" s="35"/>
      <c r="CC102" s="35"/>
      <c r="CD102" s="35"/>
      <c r="CE102" s="74"/>
    </row>
    <row r="103" spans="1:83" ht="12.75">
      <c r="A103" s="28">
        <v>611</v>
      </c>
      <c r="B103" s="29" t="s">
        <v>141</v>
      </c>
      <c r="C103" s="30">
        <f>C104+C107</f>
        <v>1035363.53</v>
      </c>
      <c r="D103" s="31">
        <f>D104+D107</f>
        <v>0</v>
      </c>
      <c r="E103" s="32">
        <f aca="true" t="shared" si="35" ref="E103:BP103">E104+E107</f>
        <v>0</v>
      </c>
      <c r="F103" s="32">
        <f t="shared" si="35"/>
        <v>0</v>
      </c>
      <c r="G103" s="32">
        <f t="shared" si="35"/>
        <v>0</v>
      </c>
      <c r="H103" s="32">
        <f t="shared" si="35"/>
        <v>0</v>
      </c>
      <c r="I103" s="32">
        <f t="shared" si="35"/>
        <v>0</v>
      </c>
      <c r="J103" s="32">
        <f t="shared" si="35"/>
        <v>0</v>
      </c>
      <c r="K103" s="32">
        <f t="shared" si="35"/>
        <v>0</v>
      </c>
      <c r="L103" s="32">
        <f t="shared" si="35"/>
        <v>0</v>
      </c>
      <c r="M103" s="32">
        <f t="shared" si="35"/>
        <v>0</v>
      </c>
      <c r="N103" s="32">
        <f t="shared" si="35"/>
        <v>0</v>
      </c>
      <c r="O103" s="32">
        <f t="shared" si="35"/>
        <v>0</v>
      </c>
      <c r="P103" s="32">
        <f t="shared" si="35"/>
        <v>0</v>
      </c>
      <c r="Q103" s="32">
        <f t="shared" si="35"/>
        <v>0</v>
      </c>
      <c r="R103" s="32">
        <f t="shared" si="35"/>
        <v>0</v>
      </c>
      <c r="S103" s="32">
        <f t="shared" si="35"/>
        <v>0</v>
      </c>
      <c r="T103" s="32">
        <f t="shared" si="35"/>
        <v>0</v>
      </c>
      <c r="U103" s="32">
        <f t="shared" si="35"/>
        <v>0</v>
      </c>
      <c r="V103" s="32">
        <f t="shared" si="35"/>
        <v>0</v>
      </c>
      <c r="W103" s="32">
        <f t="shared" si="35"/>
        <v>0</v>
      </c>
      <c r="X103" s="32">
        <f t="shared" si="35"/>
        <v>0</v>
      </c>
      <c r="Y103" s="32">
        <f t="shared" si="35"/>
        <v>0</v>
      </c>
      <c r="Z103" s="32">
        <f t="shared" si="35"/>
        <v>0</v>
      </c>
      <c r="AA103" s="32">
        <f t="shared" si="35"/>
        <v>0</v>
      </c>
      <c r="AB103" s="32">
        <f t="shared" si="35"/>
        <v>0</v>
      </c>
      <c r="AC103" s="32">
        <f t="shared" si="35"/>
        <v>0</v>
      </c>
      <c r="AD103" s="32">
        <f t="shared" si="35"/>
        <v>0</v>
      </c>
      <c r="AE103" s="32">
        <f t="shared" si="35"/>
        <v>0</v>
      </c>
      <c r="AF103" s="32">
        <f t="shared" si="35"/>
        <v>0</v>
      </c>
      <c r="AG103" s="24">
        <f t="shared" si="35"/>
        <v>0</v>
      </c>
      <c r="AH103" s="24">
        <f t="shared" si="35"/>
        <v>0</v>
      </c>
      <c r="AI103" s="24">
        <f t="shared" si="35"/>
        <v>0</v>
      </c>
      <c r="AJ103" s="32">
        <f t="shared" si="35"/>
        <v>0</v>
      </c>
      <c r="AK103" s="32">
        <f t="shared" si="35"/>
        <v>0</v>
      </c>
      <c r="AL103" s="32">
        <f t="shared" si="35"/>
        <v>0</v>
      </c>
      <c r="AM103" s="24">
        <f t="shared" si="35"/>
        <v>0</v>
      </c>
      <c r="AN103" s="32">
        <f t="shared" si="35"/>
        <v>0</v>
      </c>
      <c r="AO103" s="24">
        <f t="shared" si="35"/>
        <v>0</v>
      </c>
      <c r="AP103" s="24">
        <f t="shared" si="35"/>
        <v>0</v>
      </c>
      <c r="AQ103" s="24">
        <f t="shared" si="35"/>
        <v>0</v>
      </c>
      <c r="AR103" s="32">
        <f t="shared" si="35"/>
        <v>0</v>
      </c>
      <c r="AS103" s="32">
        <f t="shared" si="35"/>
        <v>0</v>
      </c>
      <c r="AT103" s="32">
        <f t="shared" si="35"/>
        <v>1035363.53</v>
      </c>
      <c r="AU103" s="32">
        <f t="shared" si="35"/>
        <v>0</v>
      </c>
      <c r="AV103" s="32">
        <f t="shared" si="35"/>
        <v>0</v>
      </c>
      <c r="AW103" s="32">
        <f t="shared" si="35"/>
        <v>0</v>
      </c>
      <c r="AX103" s="32">
        <f t="shared" si="35"/>
        <v>0</v>
      </c>
      <c r="AY103" s="32">
        <f t="shared" si="35"/>
        <v>0</v>
      </c>
      <c r="AZ103" s="32">
        <f t="shared" si="35"/>
        <v>0</v>
      </c>
      <c r="BA103" s="32">
        <f t="shared" si="35"/>
        <v>0</v>
      </c>
      <c r="BB103" s="32">
        <f t="shared" si="35"/>
        <v>0</v>
      </c>
      <c r="BC103" s="32">
        <f t="shared" si="35"/>
        <v>0</v>
      </c>
      <c r="BD103" s="24">
        <f t="shared" si="35"/>
        <v>0</v>
      </c>
      <c r="BE103" s="32">
        <f t="shared" si="35"/>
        <v>0</v>
      </c>
      <c r="BF103" s="32">
        <f t="shared" si="35"/>
        <v>0</v>
      </c>
      <c r="BG103" s="32">
        <f t="shared" si="35"/>
        <v>0</v>
      </c>
      <c r="BH103" s="32">
        <f t="shared" si="35"/>
        <v>0</v>
      </c>
      <c r="BI103" s="32">
        <f t="shared" si="35"/>
        <v>0</v>
      </c>
      <c r="BJ103" s="32">
        <f t="shared" si="35"/>
        <v>0</v>
      </c>
      <c r="BK103" s="32">
        <f t="shared" si="35"/>
        <v>0</v>
      </c>
      <c r="BL103" s="32">
        <f t="shared" si="35"/>
        <v>0</v>
      </c>
      <c r="BM103" s="32">
        <f t="shared" si="35"/>
        <v>0</v>
      </c>
      <c r="BN103" s="32">
        <f t="shared" si="35"/>
        <v>0</v>
      </c>
      <c r="BO103" s="33">
        <f t="shared" si="35"/>
        <v>0</v>
      </c>
      <c r="BP103" s="33">
        <f t="shared" si="35"/>
        <v>0</v>
      </c>
      <c r="BQ103" s="33">
        <f>BQ104+BQ107</f>
        <v>0</v>
      </c>
      <c r="BR103" s="24">
        <f>BR104+BR107</f>
        <v>0</v>
      </c>
      <c r="BS103" s="33">
        <f>BS104+BS107</f>
        <v>0</v>
      </c>
      <c r="BT103" s="32">
        <f>BT104+BT107</f>
        <v>0</v>
      </c>
      <c r="BU103" s="24">
        <f>BU104+BU107</f>
        <v>0</v>
      </c>
      <c r="BV103" s="34"/>
      <c r="BW103" s="34"/>
      <c r="BX103" s="34"/>
      <c r="BY103" s="35"/>
      <c r="BZ103" s="35"/>
      <c r="CA103" s="35"/>
      <c r="CB103" s="35"/>
      <c r="CC103" s="35"/>
      <c r="CD103" s="35"/>
      <c r="CE103" s="74"/>
    </row>
    <row r="104" spans="1:83" ht="12.75">
      <c r="A104" s="36">
        <v>61101</v>
      </c>
      <c r="B104" s="37" t="s">
        <v>142</v>
      </c>
      <c r="C104" s="38">
        <f>C105+C106</f>
        <v>1047825.63</v>
      </c>
      <c r="D104" s="41">
        <f>D105+D106</f>
        <v>0</v>
      </c>
      <c r="E104" s="42">
        <f aca="true" t="shared" si="36" ref="E104:BP104">E105+E106</f>
        <v>0</v>
      </c>
      <c r="F104" s="42">
        <f t="shared" si="36"/>
        <v>0</v>
      </c>
      <c r="G104" s="42">
        <f t="shared" si="36"/>
        <v>0</v>
      </c>
      <c r="H104" s="42">
        <f t="shared" si="36"/>
        <v>0</v>
      </c>
      <c r="I104" s="42">
        <f t="shared" si="36"/>
        <v>0</v>
      </c>
      <c r="J104" s="42">
        <f t="shared" si="36"/>
        <v>0</v>
      </c>
      <c r="K104" s="42">
        <f t="shared" si="36"/>
        <v>0</v>
      </c>
      <c r="L104" s="42">
        <f t="shared" si="36"/>
        <v>0</v>
      </c>
      <c r="M104" s="42">
        <f t="shared" si="36"/>
        <v>0</v>
      </c>
      <c r="N104" s="42">
        <f t="shared" si="36"/>
        <v>0</v>
      </c>
      <c r="O104" s="42">
        <f t="shared" si="36"/>
        <v>0</v>
      </c>
      <c r="P104" s="42">
        <f t="shared" si="36"/>
        <v>0</v>
      </c>
      <c r="Q104" s="42">
        <f t="shared" si="36"/>
        <v>0</v>
      </c>
      <c r="R104" s="42">
        <f t="shared" si="36"/>
        <v>0</v>
      </c>
      <c r="S104" s="42">
        <f t="shared" si="36"/>
        <v>0</v>
      </c>
      <c r="T104" s="42">
        <f t="shared" si="36"/>
        <v>0</v>
      </c>
      <c r="U104" s="42">
        <f t="shared" si="36"/>
        <v>0</v>
      </c>
      <c r="V104" s="42">
        <f t="shared" si="36"/>
        <v>0</v>
      </c>
      <c r="W104" s="42">
        <f t="shared" si="36"/>
        <v>0</v>
      </c>
      <c r="X104" s="42">
        <f t="shared" si="36"/>
        <v>0</v>
      </c>
      <c r="Y104" s="42">
        <f t="shared" si="36"/>
        <v>0</v>
      </c>
      <c r="Z104" s="42">
        <f t="shared" si="36"/>
        <v>0</v>
      </c>
      <c r="AA104" s="42">
        <f t="shared" si="36"/>
        <v>0</v>
      </c>
      <c r="AB104" s="42">
        <f t="shared" si="36"/>
        <v>0</v>
      </c>
      <c r="AC104" s="42">
        <f t="shared" si="36"/>
        <v>0</v>
      </c>
      <c r="AD104" s="42">
        <f t="shared" si="36"/>
        <v>0</v>
      </c>
      <c r="AE104" s="42">
        <f t="shared" si="36"/>
        <v>0</v>
      </c>
      <c r="AF104" s="42">
        <f t="shared" si="36"/>
        <v>0</v>
      </c>
      <c r="AG104" s="24">
        <f t="shared" si="36"/>
        <v>0</v>
      </c>
      <c r="AH104" s="24">
        <f t="shared" si="36"/>
        <v>0</v>
      </c>
      <c r="AI104" s="24">
        <f t="shared" si="36"/>
        <v>0</v>
      </c>
      <c r="AJ104" s="42">
        <f t="shared" si="36"/>
        <v>0</v>
      </c>
      <c r="AK104" s="42">
        <f t="shared" si="36"/>
        <v>0</v>
      </c>
      <c r="AL104" s="42">
        <f t="shared" si="36"/>
        <v>0</v>
      </c>
      <c r="AM104" s="24">
        <f t="shared" si="36"/>
        <v>0</v>
      </c>
      <c r="AN104" s="42">
        <f t="shared" si="36"/>
        <v>0</v>
      </c>
      <c r="AO104" s="24">
        <f t="shared" si="36"/>
        <v>0</v>
      </c>
      <c r="AP104" s="24">
        <f t="shared" si="36"/>
        <v>0</v>
      </c>
      <c r="AQ104" s="24">
        <f t="shared" si="36"/>
        <v>0</v>
      </c>
      <c r="AR104" s="42">
        <f t="shared" si="36"/>
        <v>0</v>
      </c>
      <c r="AS104" s="42">
        <f t="shared" si="36"/>
        <v>0</v>
      </c>
      <c r="AT104" s="42">
        <f t="shared" si="36"/>
        <v>1047825.63</v>
      </c>
      <c r="AU104" s="42">
        <f t="shared" si="36"/>
        <v>0</v>
      </c>
      <c r="AV104" s="42">
        <f t="shared" si="36"/>
        <v>0</v>
      </c>
      <c r="AW104" s="42">
        <f t="shared" si="36"/>
        <v>0</v>
      </c>
      <c r="AX104" s="42">
        <f t="shared" si="36"/>
        <v>0</v>
      </c>
      <c r="AY104" s="42">
        <f t="shared" si="36"/>
        <v>0</v>
      </c>
      <c r="AZ104" s="42">
        <f t="shared" si="36"/>
        <v>0</v>
      </c>
      <c r="BA104" s="42">
        <f t="shared" si="36"/>
        <v>0</v>
      </c>
      <c r="BB104" s="42">
        <f t="shared" si="36"/>
        <v>0</v>
      </c>
      <c r="BC104" s="42">
        <f t="shared" si="36"/>
        <v>0</v>
      </c>
      <c r="BD104" s="24">
        <f t="shared" si="36"/>
        <v>0</v>
      </c>
      <c r="BE104" s="42">
        <f t="shared" si="36"/>
        <v>0</v>
      </c>
      <c r="BF104" s="42">
        <f t="shared" si="36"/>
        <v>0</v>
      </c>
      <c r="BG104" s="42">
        <f t="shared" si="36"/>
        <v>0</v>
      </c>
      <c r="BH104" s="42">
        <f t="shared" si="36"/>
        <v>0</v>
      </c>
      <c r="BI104" s="42">
        <f t="shared" si="36"/>
        <v>0</v>
      </c>
      <c r="BJ104" s="42">
        <f t="shared" si="36"/>
        <v>0</v>
      </c>
      <c r="BK104" s="42">
        <f t="shared" si="36"/>
        <v>0</v>
      </c>
      <c r="BL104" s="42">
        <f t="shared" si="36"/>
        <v>0</v>
      </c>
      <c r="BM104" s="42">
        <f t="shared" si="36"/>
        <v>0</v>
      </c>
      <c r="BN104" s="42">
        <f t="shared" si="36"/>
        <v>0</v>
      </c>
      <c r="BO104" s="43">
        <f t="shared" si="36"/>
        <v>0</v>
      </c>
      <c r="BP104" s="43">
        <f t="shared" si="36"/>
        <v>0</v>
      </c>
      <c r="BQ104" s="43">
        <f>BQ105+BQ106</f>
        <v>0</v>
      </c>
      <c r="BR104" s="24">
        <f>BR105+BR106</f>
        <v>0</v>
      </c>
      <c r="BS104" s="43">
        <f>BS105+BS106</f>
        <v>0</v>
      </c>
      <c r="BT104" s="42">
        <f>BT105+BT106</f>
        <v>0</v>
      </c>
      <c r="BU104" s="24">
        <f>BU105+BU106</f>
        <v>0</v>
      </c>
      <c r="BV104" s="34"/>
      <c r="BW104" s="34"/>
      <c r="BX104" s="34"/>
      <c r="BY104" s="35"/>
      <c r="BZ104" s="35"/>
      <c r="CA104" s="35"/>
      <c r="CB104" s="35"/>
      <c r="CC104" s="35"/>
      <c r="CD104" s="35"/>
      <c r="CE104" s="74"/>
    </row>
    <row r="105" spans="1:83" ht="12.75">
      <c r="A105" s="44">
        <v>611011</v>
      </c>
      <c r="B105" s="45" t="s">
        <v>143</v>
      </c>
      <c r="C105" s="22">
        <f>SUM(D105:BU105)</f>
        <v>-673493.57</v>
      </c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24"/>
      <c r="AH105" s="24"/>
      <c r="AI105" s="24"/>
      <c r="AJ105" s="46"/>
      <c r="AK105" s="46"/>
      <c r="AL105" s="46"/>
      <c r="AM105" s="24"/>
      <c r="AN105" s="46"/>
      <c r="AO105" s="24"/>
      <c r="AP105" s="24"/>
      <c r="AQ105" s="24"/>
      <c r="AR105" s="46"/>
      <c r="AS105" s="46"/>
      <c r="AT105" s="46">
        <v>-673493.57</v>
      </c>
      <c r="AU105" s="46"/>
      <c r="AV105" s="46"/>
      <c r="AW105" s="46"/>
      <c r="AX105" s="46"/>
      <c r="AY105" s="46"/>
      <c r="AZ105" s="46"/>
      <c r="BA105" s="46"/>
      <c r="BB105" s="46"/>
      <c r="BC105" s="46"/>
      <c r="BD105" s="24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24"/>
      <c r="BS105" s="46"/>
      <c r="BT105" s="47"/>
      <c r="BU105" s="24"/>
      <c r="BV105" s="34"/>
      <c r="BW105" s="34"/>
      <c r="BX105" s="34"/>
      <c r="BY105" s="35"/>
      <c r="BZ105" s="35"/>
      <c r="CA105" s="35"/>
      <c r="CB105" s="35"/>
      <c r="CC105" s="35"/>
      <c r="CD105" s="35"/>
      <c r="CE105" s="74"/>
    </row>
    <row r="106" spans="1:83" ht="12.75">
      <c r="A106" s="44">
        <v>611012</v>
      </c>
      <c r="B106" s="45" t="s">
        <v>144</v>
      </c>
      <c r="C106" s="22">
        <f>SUM(D106:BU106)</f>
        <v>1721319.2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24"/>
      <c r="AH106" s="24"/>
      <c r="AI106" s="24"/>
      <c r="AJ106" s="46"/>
      <c r="AK106" s="46"/>
      <c r="AL106" s="46"/>
      <c r="AM106" s="24"/>
      <c r="AN106" s="46"/>
      <c r="AO106" s="24"/>
      <c r="AP106" s="24"/>
      <c r="AQ106" s="24"/>
      <c r="AR106" s="46"/>
      <c r="AS106" s="46"/>
      <c r="AT106" s="46">
        <v>1721319.2</v>
      </c>
      <c r="AU106" s="46"/>
      <c r="AV106" s="46"/>
      <c r="AW106" s="46"/>
      <c r="AX106" s="46"/>
      <c r="AY106" s="46"/>
      <c r="AZ106" s="46"/>
      <c r="BA106" s="46"/>
      <c r="BB106" s="46"/>
      <c r="BC106" s="46"/>
      <c r="BD106" s="24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24"/>
      <c r="BS106" s="46"/>
      <c r="BT106" s="47"/>
      <c r="BU106" s="24"/>
      <c r="BV106" s="34"/>
      <c r="BW106" s="34"/>
      <c r="BX106" s="34"/>
      <c r="BY106" s="35"/>
      <c r="BZ106" s="35"/>
      <c r="CA106" s="35"/>
      <c r="CB106" s="35"/>
      <c r="CC106" s="35"/>
      <c r="CD106" s="35"/>
      <c r="CE106" s="74"/>
    </row>
    <row r="107" spans="1:83" ht="12.75">
      <c r="A107" s="36">
        <v>61102</v>
      </c>
      <c r="B107" s="37" t="s">
        <v>145</v>
      </c>
      <c r="C107" s="38">
        <f>C108+C109</f>
        <v>-12462.100000000002</v>
      </c>
      <c r="D107" s="41">
        <f>D108+D109</f>
        <v>0</v>
      </c>
      <c r="E107" s="42">
        <f aca="true" t="shared" si="37" ref="E107:BP107">E108+E109</f>
        <v>0</v>
      </c>
      <c r="F107" s="42">
        <f t="shared" si="37"/>
        <v>0</v>
      </c>
      <c r="G107" s="42">
        <f t="shared" si="37"/>
        <v>0</v>
      </c>
      <c r="H107" s="42">
        <f t="shared" si="37"/>
        <v>0</v>
      </c>
      <c r="I107" s="42">
        <f t="shared" si="37"/>
        <v>0</v>
      </c>
      <c r="J107" s="42">
        <f t="shared" si="37"/>
        <v>0</v>
      </c>
      <c r="K107" s="42">
        <f t="shared" si="37"/>
        <v>0</v>
      </c>
      <c r="L107" s="42">
        <f t="shared" si="37"/>
        <v>0</v>
      </c>
      <c r="M107" s="42">
        <f t="shared" si="37"/>
        <v>0</v>
      </c>
      <c r="N107" s="42">
        <f t="shared" si="37"/>
        <v>0</v>
      </c>
      <c r="O107" s="42">
        <f t="shared" si="37"/>
        <v>0</v>
      </c>
      <c r="P107" s="42">
        <f t="shared" si="37"/>
        <v>0</v>
      </c>
      <c r="Q107" s="42">
        <f t="shared" si="37"/>
        <v>0</v>
      </c>
      <c r="R107" s="42">
        <f t="shared" si="37"/>
        <v>0</v>
      </c>
      <c r="S107" s="42">
        <f t="shared" si="37"/>
        <v>0</v>
      </c>
      <c r="T107" s="42">
        <f t="shared" si="37"/>
        <v>0</v>
      </c>
      <c r="U107" s="42">
        <f t="shared" si="37"/>
        <v>0</v>
      </c>
      <c r="V107" s="42">
        <f t="shared" si="37"/>
        <v>0</v>
      </c>
      <c r="W107" s="42">
        <f t="shared" si="37"/>
        <v>0</v>
      </c>
      <c r="X107" s="42">
        <f t="shared" si="37"/>
        <v>0</v>
      </c>
      <c r="Y107" s="42">
        <f t="shared" si="37"/>
        <v>0</v>
      </c>
      <c r="Z107" s="42">
        <f t="shared" si="37"/>
        <v>0</v>
      </c>
      <c r="AA107" s="42">
        <f t="shared" si="37"/>
        <v>0</v>
      </c>
      <c r="AB107" s="42">
        <f t="shared" si="37"/>
        <v>0</v>
      </c>
      <c r="AC107" s="42">
        <f t="shared" si="37"/>
        <v>0</v>
      </c>
      <c r="AD107" s="42">
        <f t="shared" si="37"/>
        <v>0</v>
      </c>
      <c r="AE107" s="42">
        <f t="shared" si="37"/>
        <v>0</v>
      </c>
      <c r="AF107" s="42">
        <f t="shared" si="37"/>
        <v>0</v>
      </c>
      <c r="AG107" s="24">
        <f t="shared" si="37"/>
        <v>0</v>
      </c>
      <c r="AH107" s="24">
        <f t="shared" si="37"/>
        <v>0</v>
      </c>
      <c r="AI107" s="24">
        <f t="shared" si="37"/>
        <v>0</v>
      </c>
      <c r="AJ107" s="42">
        <f t="shared" si="37"/>
        <v>0</v>
      </c>
      <c r="AK107" s="42">
        <f t="shared" si="37"/>
        <v>0</v>
      </c>
      <c r="AL107" s="42">
        <f t="shared" si="37"/>
        <v>0</v>
      </c>
      <c r="AM107" s="24">
        <f t="shared" si="37"/>
        <v>0</v>
      </c>
      <c r="AN107" s="42">
        <f t="shared" si="37"/>
        <v>0</v>
      </c>
      <c r="AO107" s="24">
        <f t="shared" si="37"/>
        <v>0</v>
      </c>
      <c r="AP107" s="24">
        <f t="shared" si="37"/>
        <v>0</v>
      </c>
      <c r="AQ107" s="24">
        <f t="shared" si="37"/>
        <v>0</v>
      </c>
      <c r="AR107" s="42">
        <f t="shared" si="37"/>
        <v>0</v>
      </c>
      <c r="AS107" s="42">
        <f t="shared" si="37"/>
        <v>0</v>
      </c>
      <c r="AT107" s="42">
        <f t="shared" si="37"/>
        <v>-12462.100000000002</v>
      </c>
      <c r="AU107" s="42">
        <f t="shared" si="37"/>
        <v>0</v>
      </c>
      <c r="AV107" s="42">
        <f t="shared" si="37"/>
        <v>0</v>
      </c>
      <c r="AW107" s="42">
        <f t="shared" si="37"/>
        <v>0</v>
      </c>
      <c r="AX107" s="42">
        <f t="shared" si="37"/>
        <v>0</v>
      </c>
      <c r="AY107" s="42">
        <f t="shared" si="37"/>
        <v>0</v>
      </c>
      <c r="AZ107" s="42">
        <f t="shared" si="37"/>
        <v>0</v>
      </c>
      <c r="BA107" s="42">
        <f t="shared" si="37"/>
        <v>0</v>
      </c>
      <c r="BB107" s="42">
        <f t="shared" si="37"/>
        <v>0</v>
      </c>
      <c r="BC107" s="42">
        <f t="shared" si="37"/>
        <v>0</v>
      </c>
      <c r="BD107" s="24">
        <f t="shared" si="37"/>
        <v>0</v>
      </c>
      <c r="BE107" s="42">
        <f t="shared" si="37"/>
        <v>0</v>
      </c>
      <c r="BF107" s="42">
        <f t="shared" si="37"/>
        <v>0</v>
      </c>
      <c r="BG107" s="42">
        <f t="shared" si="37"/>
        <v>0</v>
      </c>
      <c r="BH107" s="42">
        <f t="shared" si="37"/>
        <v>0</v>
      </c>
      <c r="BI107" s="42">
        <f t="shared" si="37"/>
        <v>0</v>
      </c>
      <c r="BJ107" s="42">
        <f t="shared" si="37"/>
        <v>0</v>
      </c>
      <c r="BK107" s="42">
        <f t="shared" si="37"/>
        <v>0</v>
      </c>
      <c r="BL107" s="42">
        <f t="shared" si="37"/>
        <v>0</v>
      </c>
      <c r="BM107" s="42">
        <f t="shared" si="37"/>
        <v>0</v>
      </c>
      <c r="BN107" s="42">
        <f t="shared" si="37"/>
        <v>0</v>
      </c>
      <c r="BO107" s="43">
        <f t="shared" si="37"/>
        <v>0</v>
      </c>
      <c r="BP107" s="43">
        <f t="shared" si="37"/>
        <v>0</v>
      </c>
      <c r="BQ107" s="43">
        <f>BQ108+BQ109</f>
        <v>0</v>
      </c>
      <c r="BR107" s="24">
        <f>BR108+BR109</f>
        <v>0</v>
      </c>
      <c r="BS107" s="43">
        <f>BS108+BS109</f>
        <v>0</v>
      </c>
      <c r="BT107" s="42">
        <f>BT108+BT109</f>
        <v>0</v>
      </c>
      <c r="BU107" s="24">
        <f>BU108+BU109</f>
        <v>0</v>
      </c>
      <c r="BV107" s="34"/>
      <c r="BW107" s="34"/>
      <c r="BX107" s="34"/>
      <c r="BY107" s="35"/>
      <c r="BZ107" s="35"/>
      <c r="CA107" s="35"/>
      <c r="CB107" s="35"/>
      <c r="CC107" s="35"/>
      <c r="CD107" s="35"/>
      <c r="CE107" s="74"/>
    </row>
    <row r="108" spans="1:83" ht="12.75">
      <c r="A108" s="44">
        <v>611021</v>
      </c>
      <c r="B108" s="45" t="s">
        <v>146</v>
      </c>
      <c r="C108" s="22">
        <f>SUM(D108:BU108)</f>
        <v>11568.3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24"/>
      <c r="AH108" s="24"/>
      <c r="AI108" s="24"/>
      <c r="AJ108" s="46"/>
      <c r="AK108" s="46"/>
      <c r="AL108" s="46"/>
      <c r="AM108" s="24"/>
      <c r="AN108" s="46"/>
      <c r="AO108" s="24"/>
      <c r="AP108" s="24"/>
      <c r="AQ108" s="24"/>
      <c r="AR108" s="46"/>
      <c r="AS108" s="46"/>
      <c r="AT108" s="46">
        <v>11568.3</v>
      </c>
      <c r="AU108" s="46"/>
      <c r="AV108" s="46"/>
      <c r="AW108" s="46"/>
      <c r="AX108" s="46"/>
      <c r="AY108" s="46"/>
      <c r="AZ108" s="46"/>
      <c r="BA108" s="46"/>
      <c r="BB108" s="46"/>
      <c r="BC108" s="46"/>
      <c r="BD108" s="24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24"/>
      <c r="BS108" s="46"/>
      <c r="BT108" s="47"/>
      <c r="BU108" s="24"/>
      <c r="BV108" s="34"/>
      <c r="BW108" s="34"/>
      <c r="BX108" s="34"/>
      <c r="BY108" s="35"/>
      <c r="BZ108" s="35"/>
      <c r="CA108" s="35"/>
      <c r="CB108" s="35"/>
      <c r="CC108" s="35"/>
      <c r="CD108" s="35"/>
      <c r="CE108" s="74"/>
    </row>
    <row r="109" spans="1:83" ht="12.75">
      <c r="A109" s="44">
        <v>611022</v>
      </c>
      <c r="B109" s="45" t="s">
        <v>147</v>
      </c>
      <c r="C109" s="22">
        <f>SUM(D109:BU109)</f>
        <v>-24030.4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24"/>
      <c r="AH109" s="24"/>
      <c r="AI109" s="24"/>
      <c r="AJ109" s="46"/>
      <c r="AK109" s="46"/>
      <c r="AL109" s="46"/>
      <c r="AM109" s="24"/>
      <c r="AN109" s="46"/>
      <c r="AO109" s="24"/>
      <c r="AP109" s="24"/>
      <c r="AQ109" s="24"/>
      <c r="AR109" s="46"/>
      <c r="AS109" s="46"/>
      <c r="AT109" s="46">
        <v>-24030.4</v>
      </c>
      <c r="AU109" s="46"/>
      <c r="AV109" s="46"/>
      <c r="AW109" s="46"/>
      <c r="AX109" s="46"/>
      <c r="AY109" s="46"/>
      <c r="AZ109" s="46"/>
      <c r="BA109" s="46"/>
      <c r="BB109" s="46"/>
      <c r="BC109" s="46"/>
      <c r="BD109" s="24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24"/>
      <c r="BS109" s="46"/>
      <c r="BT109" s="47"/>
      <c r="BU109" s="24"/>
      <c r="BV109" s="34"/>
      <c r="BW109" s="34"/>
      <c r="BX109" s="34"/>
      <c r="BY109" s="35"/>
      <c r="BZ109" s="35"/>
      <c r="CA109" s="35"/>
      <c r="CB109" s="35"/>
      <c r="CC109" s="35"/>
      <c r="CD109" s="35"/>
      <c r="CE109" s="74"/>
    </row>
    <row r="110" spans="1:83" ht="12.75">
      <c r="A110" s="28">
        <v>612</v>
      </c>
      <c r="B110" s="29" t="s">
        <v>148</v>
      </c>
      <c r="C110" s="30">
        <f>C111+C114</f>
        <v>58215.4</v>
      </c>
      <c r="D110" s="31">
        <f>D111+D114</f>
        <v>0</v>
      </c>
      <c r="E110" s="32">
        <f aca="true" t="shared" si="38" ref="E110:BP110">E111+E114</f>
        <v>0</v>
      </c>
      <c r="F110" s="32">
        <f t="shared" si="38"/>
        <v>0</v>
      </c>
      <c r="G110" s="32">
        <f t="shared" si="38"/>
        <v>0</v>
      </c>
      <c r="H110" s="32">
        <f t="shared" si="38"/>
        <v>0</v>
      </c>
      <c r="I110" s="32">
        <f t="shared" si="38"/>
        <v>0</v>
      </c>
      <c r="J110" s="32">
        <f t="shared" si="38"/>
        <v>0</v>
      </c>
      <c r="K110" s="32">
        <f t="shared" si="38"/>
        <v>0</v>
      </c>
      <c r="L110" s="32">
        <f t="shared" si="38"/>
        <v>0</v>
      </c>
      <c r="M110" s="32">
        <f t="shared" si="38"/>
        <v>0</v>
      </c>
      <c r="N110" s="32">
        <f t="shared" si="38"/>
        <v>0</v>
      </c>
      <c r="O110" s="32">
        <f t="shared" si="38"/>
        <v>0</v>
      </c>
      <c r="P110" s="32">
        <f t="shared" si="38"/>
        <v>0</v>
      </c>
      <c r="Q110" s="32">
        <f t="shared" si="38"/>
        <v>0</v>
      </c>
      <c r="R110" s="32">
        <f t="shared" si="38"/>
        <v>0</v>
      </c>
      <c r="S110" s="32">
        <f t="shared" si="38"/>
        <v>0</v>
      </c>
      <c r="T110" s="32">
        <f t="shared" si="38"/>
        <v>0</v>
      </c>
      <c r="U110" s="32">
        <f t="shared" si="38"/>
        <v>0</v>
      </c>
      <c r="V110" s="32">
        <f t="shared" si="38"/>
        <v>0</v>
      </c>
      <c r="W110" s="32">
        <f t="shared" si="38"/>
        <v>0</v>
      </c>
      <c r="X110" s="32">
        <f t="shared" si="38"/>
        <v>0</v>
      </c>
      <c r="Y110" s="32">
        <f t="shared" si="38"/>
        <v>0</v>
      </c>
      <c r="Z110" s="32">
        <f t="shared" si="38"/>
        <v>0</v>
      </c>
      <c r="AA110" s="32">
        <f t="shared" si="38"/>
        <v>0</v>
      </c>
      <c r="AB110" s="32">
        <f t="shared" si="38"/>
        <v>0</v>
      </c>
      <c r="AC110" s="32">
        <f t="shared" si="38"/>
        <v>0</v>
      </c>
      <c r="AD110" s="32">
        <f t="shared" si="38"/>
        <v>0</v>
      </c>
      <c r="AE110" s="32">
        <f t="shared" si="38"/>
        <v>0</v>
      </c>
      <c r="AF110" s="32">
        <f t="shared" si="38"/>
        <v>0</v>
      </c>
      <c r="AG110" s="24">
        <f t="shared" si="38"/>
        <v>0</v>
      </c>
      <c r="AH110" s="24">
        <f t="shared" si="38"/>
        <v>0</v>
      </c>
      <c r="AI110" s="24">
        <f t="shared" si="38"/>
        <v>0</v>
      </c>
      <c r="AJ110" s="32">
        <f t="shared" si="38"/>
        <v>0</v>
      </c>
      <c r="AK110" s="32">
        <f t="shared" si="38"/>
        <v>0</v>
      </c>
      <c r="AL110" s="32">
        <f t="shared" si="38"/>
        <v>0</v>
      </c>
      <c r="AM110" s="24">
        <f t="shared" si="38"/>
        <v>0</v>
      </c>
      <c r="AN110" s="32">
        <f t="shared" si="38"/>
        <v>0</v>
      </c>
      <c r="AO110" s="24">
        <f t="shared" si="38"/>
        <v>0</v>
      </c>
      <c r="AP110" s="24">
        <f t="shared" si="38"/>
        <v>0</v>
      </c>
      <c r="AQ110" s="24">
        <f t="shared" si="38"/>
        <v>0</v>
      </c>
      <c r="AR110" s="32">
        <f t="shared" si="38"/>
        <v>0</v>
      </c>
      <c r="AS110" s="32">
        <f t="shared" si="38"/>
        <v>0</v>
      </c>
      <c r="AT110" s="32">
        <f t="shared" si="38"/>
        <v>58215.4</v>
      </c>
      <c r="AU110" s="32">
        <f t="shared" si="38"/>
        <v>0</v>
      </c>
      <c r="AV110" s="32">
        <f t="shared" si="38"/>
        <v>0</v>
      </c>
      <c r="AW110" s="32">
        <f t="shared" si="38"/>
        <v>0</v>
      </c>
      <c r="AX110" s="32">
        <f t="shared" si="38"/>
        <v>0</v>
      </c>
      <c r="AY110" s="32">
        <f t="shared" si="38"/>
        <v>0</v>
      </c>
      <c r="AZ110" s="32">
        <f t="shared" si="38"/>
        <v>0</v>
      </c>
      <c r="BA110" s="32">
        <f t="shared" si="38"/>
        <v>0</v>
      </c>
      <c r="BB110" s="32">
        <f t="shared" si="38"/>
        <v>0</v>
      </c>
      <c r="BC110" s="32">
        <f t="shared" si="38"/>
        <v>0</v>
      </c>
      <c r="BD110" s="24">
        <f t="shared" si="38"/>
        <v>0</v>
      </c>
      <c r="BE110" s="32">
        <f t="shared" si="38"/>
        <v>0</v>
      </c>
      <c r="BF110" s="32">
        <f t="shared" si="38"/>
        <v>0</v>
      </c>
      <c r="BG110" s="32">
        <f t="shared" si="38"/>
        <v>0</v>
      </c>
      <c r="BH110" s="32">
        <f t="shared" si="38"/>
        <v>0</v>
      </c>
      <c r="BI110" s="32">
        <f t="shared" si="38"/>
        <v>0</v>
      </c>
      <c r="BJ110" s="32">
        <f t="shared" si="38"/>
        <v>0</v>
      </c>
      <c r="BK110" s="32">
        <f t="shared" si="38"/>
        <v>0</v>
      </c>
      <c r="BL110" s="32">
        <f t="shared" si="38"/>
        <v>0</v>
      </c>
      <c r="BM110" s="32">
        <f t="shared" si="38"/>
        <v>0</v>
      </c>
      <c r="BN110" s="32">
        <f t="shared" si="38"/>
        <v>0</v>
      </c>
      <c r="BO110" s="33">
        <f t="shared" si="38"/>
        <v>0</v>
      </c>
      <c r="BP110" s="33">
        <f t="shared" si="38"/>
        <v>0</v>
      </c>
      <c r="BQ110" s="33">
        <f>BQ111+BQ114</f>
        <v>0</v>
      </c>
      <c r="BR110" s="24">
        <f>BR111+BR114</f>
        <v>0</v>
      </c>
      <c r="BS110" s="33">
        <f>BS111+BS114</f>
        <v>0</v>
      </c>
      <c r="BT110" s="32">
        <f>BT111+BT114</f>
        <v>0</v>
      </c>
      <c r="BU110" s="24">
        <f>BU111+BU114</f>
        <v>0</v>
      </c>
      <c r="BV110" s="34"/>
      <c r="BW110" s="34"/>
      <c r="BX110" s="34"/>
      <c r="BY110" s="35"/>
      <c r="BZ110" s="35"/>
      <c r="CA110" s="35"/>
      <c r="CB110" s="35"/>
      <c r="CC110" s="35"/>
      <c r="CD110" s="35"/>
      <c r="CE110" s="74"/>
    </row>
    <row r="111" spans="1:83" ht="12.75">
      <c r="A111" s="36">
        <v>61201</v>
      </c>
      <c r="B111" s="37" t="s">
        <v>149</v>
      </c>
      <c r="C111" s="38">
        <f>C112+C113</f>
        <v>58215.4</v>
      </c>
      <c r="D111" s="41">
        <f>D112+D113</f>
        <v>0</v>
      </c>
      <c r="E111" s="42">
        <f aca="true" t="shared" si="39" ref="E111:BP111">E112+E113</f>
        <v>0</v>
      </c>
      <c r="F111" s="42">
        <f t="shared" si="39"/>
        <v>0</v>
      </c>
      <c r="G111" s="42">
        <f t="shared" si="39"/>
        <v>0</v>
      </c>
      <c r="H111" s="42">
        <f t="shared" si="39"/>
        <v>0</v>
      </c>
      <c r="I111" s="42">
        <f t="shared" si="39"/>
        <v>0</v>
      </c>
      <c r="J111" s="42">
        <f t="shared" si="39"/>
        <v>0</v>
      </c>
      <c r="K111" s="42">
        <f t="shared" si="39"/>
        <v>0</v>
      </c>
      <c r="L111" s="42">
        <f t="shared" si="39"/>
        <v>0</v>
      </c>
      <c r="M111" s="42">
        <f t="shared" si="39"/>
        <v>0</v>
      </c>
      <c r="N111" s="42">
        <f t="shared" si="39"/>
        <v>0</v>
      </c>
      <c r="O111" s="42">
        <f t="shared" si="39"/>
        <v>0</v>
      </c>
      <c r="P111" s="42">
        <f t="shared" si="39"/>
        <v>0</v>
      </c>
      <c r="Q111" s="42">
        <f t="shared" si="39"/>
        <v>0</v>
      </c>
      <c r="R111" s="42">
        <f t="shared" si="39"/>
        <v>0</v>
      </c>
      <c r="S111" s="42">
        <f t="shared" si="39"/>
        <v>0</v>
      </c>
      <c r="T111" s="42">
        <f t="shared" si="39"/>
        <v>0</v>
      </c>
      <c r="U111" s="42">
        <f t="shared" si="39"/>
        <v>0</v>
      </c>
      <c r="V111" s="42">
        <f t="shared" si="39"/>
        <v>0</v>
      </c>
      <c r="W111" s="42">
        <f t="shared" si="39"/>
        <v>0</v>
      </c>
      <c r="X111" s="42">
        <f t="shared" si="39"/>
        <v>0</v>
      </c>
      <c r="Y111" s="42">
        <f t="shared" si="39"/>
        <v>0</v>
      </c>
      <c r="Z111" s="42">
        <f t="shared" si="39"/>
        <v>0</v>
      </c>
      <c r="AA111" s="42">
        <f t="shared" si="39"/>
        <v>0</v>
      </c>
      <c r="AB111" s="42">
        <f t="shared" si="39"/>
        <v>0</v>
      </c>
      <c r="AC111" s="42">
        <f t="shared" si="39"/>
        <v>0</v>
      </c>
      <c r="AD111" s="42">
        <f t="shared" si="39"/>
        <v>0</v>
      </c>
      <c r="AE111" s="42">
        <f t="shared" si="39"/>
        <v>0</v>
      </c>
      <c r="AF111" s="42">
        <f t="shared" si="39"/>
        <v>0</v>
      </c>
      <c r="AG111" s="24">
        <f t="shared" si="39"/>
        <v>0</v>
      </c>
      <c r="AH111" s="24">
        <f t="shared" si="39"/>
        <v>0</v>
      </c>
      <c r="AI111" s="24">
        <f t="shared" si="39"/>
        <v>0</v>
      </c>
      <c r="AJ111" s="42">
        <f t="shared" si="39"/>
        <v>0</v>
      </c>
      <c r="AK111" s="42">
        <f t="shared" si="39"/>
        <v>0</v>
      </c>
      <c r="AL111" s="42">
        <f t="shared" si="39"/>
        <v>0</v>
      </c>
      <c r="AM111" s="24">
        <f t="shared" si="39"/>
        <v>0</v>
      </c>
      <c r="AN111" s="42">
        <f t="shared" si="39"/>
        <v>0</v>
      </c>
      <c r="AO111" s="24">
        <f t="shared" si="39"/>
        <v>0</v>
      </c>
      <c r="AP111" s="24">
        <f t="shared" si="39"/>
        <v>0</v>
      </c>
      <c r="AQ111" s="24">
        <f t="shared" si="39"/>
        <v>0</v>
      </c>
      <c r="AR111" s="42">
        <f t="shared" si="39"/>
        <v>0</v>
      </c>
      <c r="AS111" s="42">
        <f t="shared" si="39"/>
        <v>0</v>
      </c>
      <c r="AT111" s="42">
        <f t="shared" si="39"/>
        <v>58215.4</v>
      </c>
      <c r="AU111" s="42">
        <f t="shared" si="39"/>
        <v>0</v>
      </c>
      <c r="AV111" s="42">
        <f t="shared" si="39"/>
        <v>0</v>
      </c>
      <c r="AW111" s="42">
        <f t="shared" si="39"/>
        <v>0</v>
      </c>
      <c r="AX111" s="42">
        <f t="shared" si="39"/>
        <v>0</v>
      </c>
      <c r="AY111" s="42">
        <f t="shared" si="39"/>
        <v>0</v>
      </c>
      <c r="AZ111" s="42">
        <f t="shared" si="39"/>
        <v>0</v>
      </c>
      <c r="BA111" s="42">
        <f t="shared" si="39"/>
        <v>0</v>
      </c>
      <c r="BB111" s="42">
        <f t="shared" si="39"/>
        <v>0</v>
      </c>
      <c r="BC111" s="42">
        <f t="shared" si="39"/>
        <v>0</v>
      </c>
      <c r="BD111" s="24">
        <f t="shared" si="39"/>
        <v>0</v>
      </c>
      <c r="BE111" s="42">
        <f t="shared" si="39"/>
        <v>0</v>
      </c>
      <c r="BF111" s="42">
        <f t="shared" si="39"/>
        <v>0</v>
      </c>
      <c r="BG111" s="42">
        <f t="shared" si="39"/>
        <v>0</v>
      </c>
      <c r="BH111" s="42">
        <f t="shared" si="39"/>
        <v>0</v>
      </c>
      <c r="BI111" s="42">
        <f t="shared" si="39"/>
        <v>0</v>
      </c>
      <c r="BJ111" s="42">
        <f t="shared" si="39"/>
        <v>0</v>
      </c>
      <c r="BK111" s="42">
        <f t="shared" si="39"/>
        <v>0</v>
      </c>
      <c r="BL111" s="42">
        <f t="shared" si="39"/>
        <v>0</v>
      </c>
      <c r="BM111" s="42">
        <f t="shared" si="39"/>
        <v>0</v>
      </c>
      <c r="BN111" s="42">
        <f t="shared" si="39"/>
        <v>0</v>
      </c>
      <c r="BO111" s="43">
        <f t="shared" si="39"/>
        <v>0</v>
      </c>
      <c r="BP111" s="43">
        <f t="shared" si="39"/>
        <v>0</v>
      </c>
      <c r="BQ111" s="43">
        <f>BQ112+BQ113</f>
        <v>0</v>
      </c>
      <c r="BR111" s="24">
        <f>BR112+BR113</f>
        <v>0</v>
      </c>
      <c r="BS111" s="43">
        <f>BS112+BS113</f>
        <v>0</v>
      </c>
      <c r="BT111" s="42">
        <f>BT112+BT113</f>
        <v>0</v>
      </c>
      <c r="BU111" s="24">
        <f>BU112+BU113</f>
        <v>0</v>
      </c>
      <c r="BV111" s="34"/>
      <c r="BW111" s="34"/>
      <c r="BX111" s="34"/>
      <c r="BY111" s="35"/>
      <c r="BZ111" s="35"/>
      <c r="CA111" s="35"/>
      <c r="CB111" s="35"/>
      <c r="CC111" s="35"/>
      <c r="CD111" s="35"/>
      <c r="CE111" s="74"/>
    </row>
    <row r="112" spans="1:83" ht="12.75">
      <c r="A112" s="44">
        <v>612011</v>
      </c>
      <c r="B112" s="45" t="s">
        <v>150</v>
      </c>
      <c r="C112" s="22">
        <f>SUM(D112:BU112)</f>
        <v>0</v>
      </c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24"/>
      <c r="AH112" s="24"/>
      <c r="AI112" s="24"/>
      <c r="AJ112" s="46"/>
      <c r="AK112" s="46"/>
      <c r="AL112" s="46"/>
      <c r="AM112" s="24"/>
      <c r="AN112" s="46"/>
      <c r="AO112" s="24"/>
      <c r="AP112" s="24"/>
      <c r="AQ112" s="24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24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24"/>
      <c r="BS112" s="46"/>
      <c r="BT112" s="47"/>
      <c r="BU112" s="24"/>
      <c r="BV112" s="34"/>
      <c r="BW112" s="34"/>
      <c r="BX112" s="34"/>
      <c r="BY112" s="35"/>
      <c r="BZ112" s="35"/>
      <c r="CA112" s="35"/>
      <c r="CB112" s="35"/>
      <c r="CC112" s="35"/>
      <c r="CD112" s="35"/>
      <c r="CE112" s="74"/>
    </row>
    <row r="113" spans="1:83" ht="12.75">
      <c r="A113" s="44">
        <v>612012</v>
      </c>
      <c r="B113" s="45" t="s">
        <v>151</v>
      </c>
      <c r="C113" s="22">
        <f>SUM(D113:BU113)</f>
        <v>58215.4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24"/>
      <c r="AH113" s="24"/>
      <c r="AI113" s="24"/>
      <c r="AJ113" s="46"/>
      <c r="AK113" s="46"/>
      <c r="AL113" s="46"/>
      <c r="AM113" s="24"/>
      <c r="AN113" s="46"/>
      <c r="AO113" s="24"/>
      <c r="AP113" s="24"/>
      <c r="AQ113" s="24"/>
      <c r="AR113" s="46"/>
      <c r="AS113" s="46"/>
      <c r="AT113" s="46">
        <v>58215.4</v>
      </c>
      <c r="AU113" s="46"/>
      <c r="AV113" s="46"/>
      <c r="AW113" s="46"/>
      <c r="AX113" s="46"/>
      <c r="AY113" s="46"/>
      <c r="AZ113" s="46"/>
      <c r="BA113" s="46"/>
      <c r="BB113" s="46"/>
      <c r="BC113" s="46"/>
      <c r="BD113" s="24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24"/>
      <c r="BS113" s="46"/>
      <c r="BT113" s="47"/>
      <c r="BU113" s="24"/>
      <c r="BV113" s="34"/>
      <c r="BW113" s="34"/>
      <c r="BX113" s="34"/>
      <c r="BY113" s="35"/>
      <c r="BZ113" s="35"/>
      <c r="CA113" s="35"/>
      <c r="CB113" s="35"/>
      <c r="CC113" s="35"/>
      <c r="CD113" s="35"/>
      <c r="CE113" s="74"/>
    </row>
    <row r="114" spans="1:83" ht="12.75">
      <c r="A114" s="36">
        <v>61202</v>
      </c>
      <c r="B114" s="37" t="s">
        <v>152</v>
      </c>
      <c r="C114" s="38">
        <f>C115+C116</f>
        <v>0</v>
      </c>
      <c r="D114" s="41">
        <f>D115+D116</f>
        <v>0</v>
      </c>
      <c r="E114" s="42">
        <f aca="true" t="shared" si="40" ref="E114:BP114">E115+E116</f>
        <v>0</v>
      </c>
      <c r="F114" s="42">
        <f t="shared" si="40"/>
        <v>0</v>
      </c>
      <c r="G114" s="42">
        <f t="shared" si="40"/>
        <v>0</v>
      </c>
      <c r="H114" s="42">
        <f t="shared" si="40"/>
        <v>0</v>
      </c>
      <c r="I114" s="42">
        <f t="shared" si="40"/>
        <v>0</v>
      </c>
      <c r="J114" s="42">
        <f t="shared" si="40"/>
        <v>0</v>
      </c>
      <c r="K114" s="42">
        <f t="shared" si="40"/>
        <v>0</v>
      </c>
      <c r="L114" s="42">
        <f t="shared" si="40"/>
        <v>0</v>
      </c>
      <c r="M114" s="42">
        <f t="shared" si="40"/>
        <v>0</v>
      </c>
      <c r="N114" s="42">
        <f t="shared" si="40"/>
        <v>0</v>
      </c>
      <c r="O114" s="42">
        <f t="shared" si="40"/>
        <v>0</v>
      </c>
      <c r="P114" s="42">
        <f t="shared" si="40"/>
        <v>0</v>
      </c>
      <c r="Q114" s="42">
        <f t="shared" si="40"/>
        <v>0</v>
      </c>
      <c r="R114" s="42">
        <f t="shared" si="40"/>
        <v>0</v>
      </c>
      <c r="S114" s="42">
        <f t="shared" si="40"/>
        <v>0</v>
      </c>
      <c r="T114" s="42">
        <f t="shared" si="40"/>
        <v>0</v>
      </c>
      <c r="U114" s="42">
        <f t="shared" si="40"/>
        <v>0</v>
      </c>
      <c r="V114" s="42">
        <f t="shared" si="40"/>
        <v>0</v>
      </c>
      <c r="W114" s="42">
        <f t="shared" si="40"/>
        <v>0</v>
      </c>
      <c r="X114" s="42">
        <f t="shared" si="40"/>
        <v>0</v>
      </c>
      <c r="Y114" s="42">
        <f t="shared" si="40"/>
        <v>0</v>
      </c>
      <c r="Z114" s="42">
        <f t="shared" si="40"/>
        <v>0</v>
      </c>
      <c r="AA114" s="42">
        <f t="shared" si="40"/>
        <v>0</v>
      </c>
      <c r="AB114" s="42">
        <f t="shared" si="40"/>
        <v>0</v>
      </c>
      <c r="AC114" s="42">
        <f t="shared" si="40"/>
        <v>0</v>
      </c>
      <c r="AD114" s="42">
        <f t="shared" si="40"/>
        <v>0</v>
      </c>
      <c r="AE114" s="42">
        <f t="shared" si="40"/>
        <v>0</v>
      </c>
      <c r="AF114" s="42">
        <f t="shared" si="40"/>
        <v>0</v>
      </c>
      <c r="AG114" s="24">
        <f t="shared" si="40"/>
        <v>0</v>
      </c>
      <c r="AH114" s="24">
        <f t="shared" si="40"/>
        <v>0</v>
      </c>
      <c r="AI114" s="24">
        <f t="shared" si="40"/>
        <v>0</v>
      </c>
      <c r="AJ114" s="42">
        <f t="shared" si="40"/>
        <v>0</v>
      </c>
      <c r="AK114" s="42">
        <f t="shared" si="40"/>
        <v>0</v>
      </c>
      <c r="AL114" s="42">
        <f t="shared" si="40"/>
        <v>0</v>
      </c>
      <c r="AM114" s="24">
        <f t="shared" si="40"/>
        <v>0</v>
      </c>
      <c r="AN114" s="42">
        <f t="shared" si="40"/>
        <v>0</v>
      </c>
      <c r="AO114" s="24">
        <f t="shared" si="40"/>
        <v>0</v>
      </c>
      <c r="AP114" s="24">
        <f t="shared" si="40"/>
        <v>0</v>
      </c>
      <c r="AQ114" s="24">
        <f t="shared" si="40"/>
        <v>0</v>
      </c>
      <c r="AR114" s="42">
        <f t="shared" si="40"/>
        <v>0</v>
      </c>
      <c r="AS114" s="42">
        <f t="shared" si="40"/>
        <v>0</v>
      </c>
      <c r="AT114" s="42">
        <f t="shared" si="40"/>
        <v>0</v>
      </c>
      <c r="AU114" s="42">
        <f t="shared" si="40"/>
        <v>0</v>
      </c>
      <c r="AV114" s="42">
        <f t="shared" si="40"/>
        <v>0</v>
      </c>
      <c r="AW114" s="42">
        <f t="shared" si="40"/>
        <v>0</v>
      </c>
      <c r="AX114" s="42">
        <f t="shared" si="40"/>
        <v>0</v>
      </c>
      <c r="AY114" s="42">
        <f t="shared" si="40"/>
        <v>0</v>
      </c>
      <c r="AZ114" s="42">
        <f t="shared" si="40"/>
        <v>0</v>
      </c>
      <c r="BA114" s="42">
        <f t="shared" si="40"/>
        <v>0</v>
      </c>
      <c r="BB114" s="42">
        <f t="shared" si="40"/>
        <v>0</v>
      </c>
      <c r="BC114" s="42">
        <f t="shared" si="40"/>
        <v>0</v>
      </c>
      <c r="BD114" s="24">
        <f t="shared" si="40"/>
        <v>0</v>
      </c>
      <c r="BE114" s="42">
        <f t="shared" si="40"/>
        <v>0</v>
      </c>
      <c r="BF114" s="42">
        <f t="shared" si="40"/>
        <v>0</v>
      </c>
      <c r="BG114" s="42">
        <f t="shared" si="40"/>
        <v>0</v>
      </c>
      <c r="BH114" s="42">
        <f t="shared" si="40"/>
        <v>0</v>
      </c>
      <c r="BI114" s="42">
        <f t="shared" si="40"/>
        <v>0</v>
      </c>
      <c r="BJ114" s="42">
        <f t="shared" si="40"/>
        <v>0</v>
      </c>
      <c r="BK114" s="42">
        <f t="shared" si="40"/>
        <v>0</v>
      </c>
      <c r="BL114" s="42">
        <f t="shared" si="40"/>
        <v>0</v>
      </c>
      <c r="BM114" s="42">
        <f t="shared" si="40"/>
        <v>0</v>
      </c>
      <c r="BN114" s="42">
        <f t="shared" si="40"/>
        <v>0</v>
      </c>
      <c r="BO114" s="43">
        <f t="shared" si="40"/>
        <v>0</v>
      </c>
      <c r="BP114" s="43">
        <f t="shared" si="40"/>
        <v>0</v>
      </c>
      <c r="BQ114" s="43">
        <f>BQ115+BQ116</f>
        <v>0</v>
      </c>
      <c r="BR114" s="24">
        <f>BR115+BR116</f>
        <v>0</v>
      </c>
      <c r="BS114" s="43">
        <f>BS115+BS116</f>
        <v>0</v>
      </c>
      <c r="BT114" s="42">
        <f>BT115+BT116</f>
        <v>0</v>
      </c>
      <c r="BU114" s="24">
        <f>BU115+BU116</f>
        <v>0</v>
      </c>
      <c r="BV114" s="34"/>
      <c r="BW114" s="34"/>
      <c r="BX114" s="34"/>
      <c r="BY114" s="35"/>
      <c r="BZ114" s="35"/>
      <c r="CA114" s="35"/>
      <c r="CB114" s="35"/>
      <c r="CC114" s="35"/>
      <c r="CD114" s="35"/>
      <c r="CE114" s="74"/>
    </row>
    <row r="115" spans="1:83" ht="12.75">
      <c r="A115" s="44">
        <v>612021</v>
      </c>
      <c r="B115" s="45" t="s">
        <v>153</v>
      </c>
      <c r="C115" s="22">
        <f>SUM(D115:BU115)</f>
        <v>0</v>
      </c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24"/>
      <c r="AH115" s="24"/>
      <c r="AI115" s="24"/>
      <c r="AJ115" s="46"/>
      <c r="AK115" s="46"/>
      <c r="AL115" s="46"/>
      <c r="AM115" s="24"/>
      <c r="AN115" s="46"/>
      <c r="AO115" s="24"/>
      <c r="AP115" s="24"/>
      <c r="AQ115" s="24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24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24"/>
      <c r="BS115" s="46"/>
      <c r="BT115" s="47"/>
      <c r="BU115" s="24"/>
      <c r="BV115" s="34"/>
      <c r="BW115" s="34"/>
      <c r="BX115" s="34"/>
      <c r="BY115" s="35"/>
      <c r="BZ115" s="35"/>
      <c r="CA115" s="35"/>
      <c r="CB115" s="35"/>
      <c r="CC115" s="35"/>
      <c r="CD115" s="35"/>
      <c r="CE115" s="74"/>
    </row>
    <row r="116" spans="1:83" ht="12.75">
      <c r="A116" s="44">
        <v>612022</v>
      </c>
      <c r="B116" s="45" t="s">
        <v>154</v>
      </c>
      <c r="C116" s="22">
        <f>SUM(D116:BU116)</f>
        <v>0</v>
      </c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24"/>
      <c r="AH116" s="24"/>
      <c r="AI116" s="24"/>
      <c r="AJ116" s="46"/>
      <c r="AK116" s="46"/>
      <c r="AL116" s="46"/>
      <c r="AM116" s="24"/>
      <c r="AN116" s="46"/>
      <c r="AO116" s="24"/>
      <c r="AP116" s="24"/>
      <c r="AQ116" s="24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24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24"/>
      <c r="BS116" s="46"/>
      <c r="BT116" s="47"/>
      <c r="BU116" s="24"/>
      <c r="BV116" s="34"/>
      <c r="BW116" s="34"/>
      <c r="BX116" s="34"/>
      <c r="BY116" s="35"/>
      <c r="BZ116" s="35"/>
      <c r="CA116" s="35"/>
      <c r="CB116" s="35"/>
      <c r="CC116" s="35"/>
      <c r="CD116" s="35"/>
      <c r="CE116" s="74"/>
    </row>
    <row r="117" spans="1:83" ht="12.75">
      <c r="A117" s="28">
        <v>613</v>
      </c>
      <c r="B117" s="29" t="s">
        <v>155</v>
      </c>
      <c r="C117" s="30">
        <f>C118+C121+C124</f>
        <v>0</v>
      </c>
      <c r="D117" s="31">
        <f>D118+D121+D124</f>
        <v>0</v>
      </c>
      <c r="E117" s="32">
        <f aca="true" t="shared" si="41" ref="E117:BP117">E118+E121+E124</f>
        <v>0</v>
      </c>
      <c r="F117" s="32">
        <f t="shared" si="41"/>
        <v>0</v>
      </c>
      <c r="G117" s="32">
        <f t="shared" si="41"/>
        <v>0</v>
      </c>
      <c r="H117" s="32">
        <f t="shared" si="41"/>
        <v>0</v>
      </c>
      <c r="I117" s="32">
        <f t="shared" si="41"/>
        <v>0</v>
      </c>
      <c r="J117" s="32">
        <f t="shared" si="41"/>
        <v>0</v>
      </c>
      <c r="K117" s="32">
        <f t="shared" si="41"/>
        <v>0</v>
      </c>
      <c r="L117" s="32">
        <f t="shared" si="41"/>
        <v>0</v>
      </c>
      <c r="M117" s="32">
        <f t="shared" si="41"/>
        <v>0</v>
      </c>
      <c r="N117" s="32">
        <f t="shared" si="41"/>
        <v>0</v>
      </c>
      <c r="O117" s="32">
        <f t="shared" si="41"/>
        <v>0</v>
      </c>
      <c r="P117" s="32">
        <f t="shared" si="41"/>
        <v>0</v>
      </c>
      <c r="Q117" s="32">
        <f t="shared" si="41"/>
        <v>0</v>
      </c>
      <c r="R117" s="32">
        <f t="shared" si="41"/>
        <v>0</v>
      </c>
      <c r="S117" s="32">
        <f t="shared" si="41"/>
        <v>0</v>
      </c>
      <c r="T117" s="32">
        <f t="shared" si="41"/>
        <v>0</v>
      </c>
      <c r="U117" s="32">
        <f t="shared" si="41"/>
        <v>0</v>
      </c>
      <c r="V117" s="32">
        <f t="shared" si="41"/>
        <v>0</v>
      </c>
      <c r="W117" s="32">
        <f t="shared" si="41"/>
        <v>0</v>
      </c>
      <c r="X117" s="32">
        <f t="shared" si="41"/>
        <v>0</v>
      </c>
      <c r="Y117" s="32">
        <f t="shared" si="41"/>
        <v>0</v>
      </c>
      <c r="Z117" s="32">
        <f t="shared" si="41"/>
        <v>0</v>
      </c>
      <c r="AA117" s="32">
        <f t="shared" si="41"/>
        <v>0</v>
      </c>
      <c r="AB117" s="32">
        <f t="shared" si="41"/>
        <v>0</v>
      </c>
      <c r="AC117" s="32">
        <f t="shared" si="41"/>
        <v>0</v>
      </c>
      <c r="AD117" s="32">
        <f t="shared" si="41"/>
        <v>0</v>
      </c>
      <c r="AE117" s="32">
        <f t="shared" si="41"/>
        <v>0</v>
      </c>
      <c r="AF117" s="32">
        <f t="shared" si="41"/>
        <v>0</v>
      </c>
      <c r="AG117" s="24">
        <f t="shared" si="41"/>
        <v>0</v>
      </c>
      <c r="AH117" s="24">
        <f t="shared" si="41"/>
        <v>0</v>
      </c>
      <c r="AI117" s="24">
        <f t="shared" si="41"/>
        <v>0</v>
      </c>
      <c r="AJ117" s="32">
        <f t="shared" si="41"/>
        <v>0</v>
      </c>
      <c r="AK117" s="32">
        <f t="shared" si="41"/>
        <v>0</v>
      </c>
      <c r="AL117" s="32">
        <f t="shared" si="41"/>
        <v>0</v>
      </c>
      <c r="AM117" s="24">
        <f t="shared" si="41"/>
        <v>0</v>
      </c>
      <c r="AN117" s="32">
        <f t="shared" si="41"/>
        <v>0</v>
      </c>
      <c r="AO117" s="24">
        <f t="shared" si="41"/>
        <v>0</v>
      </c>
      <c r="AP117" s="24">
        <f t="shared" si="41"/>
        <v>0</v>
      </c>
      <c r="AQ117" s="24">
        <f t="shared" si="41"/>
        <v>0</v>
      </c>
      <c r="AR117" s="32">
        <f t="shared" si="41"/>
        <v>0</v>
      </c>
      <c r="AS117" s="32">
        <f t="shared" si="41"/>
        <v>0</v>
      </c>
      <c r="AT117" s="32">
        <f t="shared" si="41"/>
        <v>0</v>
      </c>
      <c r="AU117" s="32">
        <f t="shared" si="41"/>
        <v>0</v>
      </c>
      <c r="AV117" s="32">
        <f t="shared" si="41"/>
        <v>0</v>
      </c>
      <c r="AW117" s="32">
        <f t="shared" si="41"/>
        <v>0</v>
      </c>
      <c r="AX117" s="32">
        <f t="shared" si="41"/>
        <v>0</v>
      </c>
      <c r="AY117" s="32">
        <f t="shared" si="41"/>
        <v>0</v>
      </c>
      <c r="AZ117" s="32">
        <f t="shared" si="41"/>
        <v>0</v>
      </c>
      <c r="BA117" s="32">
        <f t="shared" si="41"/>
        <v>0</v>
      </c>
      <c r="BB117" s="32">
        <f t="shared" si="41"/>
        <v>0</v>
      </c>
      <c r="BC117" s="32">
        <f t="shared" si="41"/>
        <v>0</v>
      </c>
      <c r="BD117" s="24">
        <f t="shared" si="41"/>
        <v>0</v>
      </c>
      <c r="BE117" s="32">
        <f t="shared" si="41"/>
        <v>0</v>
      </c>
      <c r="BF117" s="32">
        <f t="shared" si="41"/>
        <v>0</v>
      </c>
      <c r="BG117" s="32">
        <f t="shared" si="41"/>
        <v>0</v>
      </c>
      <c r="BH117" s="32">
        <f t="shared" si="41"/>
        <v>0</v>
      </c>
      <c r="BI117" s="32">
        <f t="shared" si="41"/>
        <v>0</v>
      </c>
      <c r="BJ117" s="32">
        <f t="shared" si="41"/>
        <v>0</v>
      </c>
      <c r="BK117" s="32">
        <f t="shared" si="41"/>
        <v>0</v>
      </c>
      <c r="BL117" s="32">
        <f t="shared" si="41"/>
        <v>0</v>
      </c>
      <c r="BM117" s="32">
        <f t="shared" si="41"/>
        <v>0</v>
      </c>
      <c r="BN117" s="32">
        <f t="shared" si="41"/>
        <v>0</v>
      </c>
      <c r="BO117" s="33">
        <f t="shared" si="41"/>
        <v>0</v>
      </c>
      <c r="BP117" s="33">
        <f t="shared" si="41"/>
        <v>0</v>
      </c>
      <c r="BQ117" s="33">
        <f>BQ118+BQ121+BQ124</f>
        <v>0</v>
      </c>
      <c r="BR117" s="24">
        <f>BR118+BR121+BR124</f>
        <v>0</v>
      </c>
      <c r="BS117" s="33">
        <f>BS118+BS121+BS124</f>
        <v>0</v>
      </c>
      <c r="BT117" s="32">
        <f>BT118+BT121+BT124</f>
        <v>0</v>
      </c>
      <c r="BU117" s="24">
        <f>BU118+BU121+BU124</f>
        <v>0</v>
      </c>
      <c r="BV117" s="34"/>
      <c r="BW117" s="34"/>
      <c r="BX117" s="34"/>
      <c r="BY117" s="35"/>
      <c r="BZ117" s="35"/>
      <c r="CA117" s="35"/>
      <c r="CB117" s="35"/>
      <c r="CC117" s="35"/>
      <c r="CD117" s="35"/>
      <c r="CE117" s="74"/>
    </row>
    <row r="118" spans="1:83" ht="12.75">
      <c r="A118" s="36">
        <v>61301</v>
      </c>
      <c r="B118" s="37" t="s">
        <v>156</v>
      </c>
      <c r="C118" s="38">
        <f>C119+C120</f>
        <v>0</v>
      </c>
      <c r="D118" s="41">
        <f>D119+D120</f>
        <v>0</v>
      </c>
      <c r="E118" s="42">
        <f aca="true" t="shared" si="42" ref="E118:BP118">E119+E120</f>
        <v>0</v>
      </c>
      <c r="F118" s="42">
        <f t="shared" si="42"/>
        <v>0</v>
      </c>
      <c r="G118" s="42">
        <f t="shared" si="42"/>
        <v>0</v>
      </c>
      <c r="H118" s="42">
        <f t="shared" si="42"/>
        <v>0</v>
      </c>
      <c r="I118" s="42">
        <f t="shared" si="42"/>
        <v>0</v>
      </c>
      <c r="J118" s="42">
        <f t="shared" si="42"/>
        <v>0</v>
      </c>
      <c r="K118" s="42">
        <f t="shared" si="42"/>
        <v>0</v>
      </c>
      <c r="L118" s="42">
        <f t="shared" si="42"/>
        <v>0</v>
      </c>
      <c r="M118" s="42">
        <f t="shared" si="42"/>
        <v>0</v>
      </c>
      <c r="N118" s="42">
        <f t="shared" si="42"/>
        <v>0</v>
      </c>
      <c r="O118" s="42">
        <f t="shared" si="42"/>
        <v>0</v>
      </c>
      <c r="P118" s="42">
        <f t="shared" si="42"/>
        <v>0</v>
      </c>
      <c r="Q118" s="42">
        <f t="shared" si="42"/>
        <v>0</v>
      </c>
      <c r="R118" s="42">
        <f t="shared" si="42"/>
        <v>0</v>
      </c>
      <c r="S118" s="42">
        <f t="shared" si="42"/>
        <v>0</v>
      </c>
      <c r="T118" s="42">
        <f t="shared" si="42"/>
        <v>0</v>
      </c>
      <c r="U118" s="42">
        <f t="shared" si="42"/>
        <v>0</v>
      </c>
      <c r="V118" s="42">
        <f t="shared" si="42"/>
        <v>0</v>
      </c>
      <c r="W118" s="42">
        <f t="shared" si="42"/>
        <v>0</v>
      </c>
      <c r="X118" s="42">
        <f t="shared" si="42"/>
        <v>0</v>
      </c>
      <c r="Y118" s="42">
        <f t="shared" si="42"/>
        <v>0</v>
      </c>
      <c r="Z118" s="42">
        <f t="shared" si="42"/>
        <v>0</v>
      </c>
      <c r="AA118" s="42">
        <f t="shared" si="42"/>
        <v>0</v>
      </c>
      <c r="AB118" s="42">
        <f t="shared" si="42"/>
        <v>0</v>
      </c>
      <c r="AC118" s="42">
        <f t="shared" si="42"/>
        <v>0</v>
      </c>
      <c r="AD118" s="42">
        <f t="shared" si="42"/>
        <v>0</v>
      </c>
      <c r="AE118" s="42">
        <f t="shared" si="42"/>
        <v>0</v>
      </c>
      <c r="AF118" s="42">
        <f t="shared" si="42"/>
        <v>0</v>
      </c>
      <c r="AG118" s="24">
        <f t="shared" si="42"/>
        <v>0</v>
      </c>
      <c r="AH118" s="24">
        <f t="shared" si="42"/>
        <v>0</v>
      </c>
      <c r="AI118" s="24">
        <f t="shared" si="42"/>
        <v>0</v>
      </c>
      <c r="AJ118" s="42">
        <f t="shared" si="42"/>
        <v>0</v>
      </c>
      <c r="AK118" s="42">
        <f t="shared" si="42"/>
        <v>0</v>
      </c>
      <c r="AL118" s="42">
        <f t="shared" si="42"/>
        <v>0</v>
      </c>
      <c r="AM118" s="24">
        <f t="shared" si="42"/>
        <v>0</v>
      </c>
      <c r="AN118" s="42">
        <f t="shared" si="42"/>
        <v>0</v>
      </c>
      <c r="AO118" s="24">
        <f t="shared" si="42"/>
        <v>0</v>
      </c>
      <c r="AP118" s="24">
        <f t="shared" si="42"/>
        <v>0</v>
      </c>
      <c r="AQ118" s="24">
        <f t="shared" si="42"/>
        <v>0</v>
      </c>
      <c r="AR118" s="42">
        <f t="shared" si="42"/>
        <v>0</v>
      </c>
      <c r="AS118" s="42">
        <f t="shared" si="42"/>
        <v>0</v>
      </c>
      <c r="AT118" s="42">
        <f t="shared" si="42"/>
        <v>0</v>
      </c>
      <c r="AU118" s="42">
        <f t="shared" si="42"/>
        <v>0</v>
      </c>
      <c r="AV118" s="42">
        <f t="shared" si="42"/>
        <v>0</v>
      </c>
      <c r="AW118" s="42">
        <f t="shared" si="42"/>
        <v>0</v>
      </c>
      <c r="AX118" s="42">
        <f t="shared" si="42"/>
        <v>0</v>
      </c>
      <c r="AY118" s="42">
        <f t="shared" si="42"/>
        <v>0</v>
      </c>
      <c r="AZ118" s="42">
        <f t="shared" si="42"/>
        <v>0</v>
      </c>
      <c r="BA118" s="42">
        <f t="shared" si="42"/>
        <v>0</v>
      </c>
      <c r="BB118" s="42">
        <f t="shared" si="42"/>
        <v>0</v>
      </c>
      <c r="BC118" s="42">
        <f t="shared" si="42"/>
        <v>0</v>
      </c>
      <c r="BD118" s="24">
        <f t="shared" si="42"/>
        <v>0</v>
      </c>
      <c r="BE118" s="42">
        <f t="shared" si="42"/>
        <v>0</v>
      </c>
      <c r="BF118" s="42">
        <f t="shared" si="42"/>
        <v>0</v>
      </c>
      <c r="BG118" s="42">
        <f t="shared" si="42"/>
        <v>0</v>
      </c>
      <c r="BH118" s="42">
        <f t="shared" si="42"/>
        <v>0</v>
      </c>
      <c r="BI118" s="42">
        <f t="shared" si="42"/>
        <v>0</v>
      </c>
      <c r="BJ118" s="42">
        <f t="shared" si="42"/>
        <v>0</v>
      </c>
      <c r="BK118" s="42">
        <f t="shared" si="42"/>
        <v>0</v>
      </c>
      <c r="BL118" s="42">
        <f t="shared" si="42"/>
        <v>0</v>
      </c>
      <c r="BM118" s="42">
        <f t="shared" si="42"/>
        <v>0</v>
      </c>
      <c r="BN118" s="42">
        <f t="shared" si="42"/>
        <v>0</v>
      </c>
      <c r="BO118" s="43">
        <f t="shared" si="42"/>
        <v>0</v>
      </c>
      <c r="BP118" s="43">
        <f t="shared" si="42"/>
        <v>0</v>
      </c>
      <c r="BQ118" s="43">
        <f>BQ119+BQ120</f>
        <v>0</v>
      </c>
      <c r="BR118" s="24">
        <f>BR119+BR120</f>
        <v>0</v>
      </c>
      <c r="BS118" s="43">
        <f>BS119+BS120</f>
        <v>0</v>
      </c>
      <c r="BT118" s="42">
        <f>BT119+BT120</f>
        <v>0</v>
      </c>
      <c r="BU118" s="24">
        <f>BU119+BU120</f>
        <v>0</v>
      </c>
      <c r="BV118" s="34"/>
      <c r="BW118" s="34"/>
      <c r="BX118" s="34"/>
      <c r="BY118" s="35"/>
      <c r="BZ118" s="35"/>
      <c r="CA118" s="35"/>
      <c r="CB118" s="35"/>
      <c r="CC118" s="35"/>
      <c r="CD118" s="35"/>
      <c r="CE118" s="74"/>
    </row>
    <row r="119" spans="1:83" ht="12.75">
      <c r="A119" s="44">
        <v>613011</v>
      </c>
      <c r="B119" s="45" t="s">
        <v>157</v>
      </c>
      <c r="C119" s="22">
        <f>SUM(D119:BU119)</f>
        <v>0</v>
      </c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24"/>
      <c r="AH119" s="24"/>
      <c r="AI119" s="24"/>
      <c r="AJ119" s="46"/>
      <c r="AK119" s="46"/>
      <c r="AL119" s="46"/>
      <c r="AM119" s="24"/>
      <c r="AN119" s="46"/>
      <c r="AO119" s="24"/>
      <c r="AP119" s="24"/>
      <c r="AQ119" s="24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24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24"/>
      <c r="BS119" s="46"/>
      <c r="BT119" s="47"/>
      <c r="BU119" s="24"/>
      <c r="BV119" s="34"/>
      <c r="BW119" s="34"/>
      <c r="BX119" s="34"/>
      <c r="BY119" s="35"/>
      <c r="BZ119" s="35"/>
      <c r="CA119" s="35"/>
      <c r="CB119" s="35"/>
      <c r="CC119" s="35"/>
      <c r="CD119" s="35"/>
      <c r="CE119" s="74"/>
    </row>
    <row r="120" spans="1:83" ht="12.75">
      <c r="A120" s="44">
        <v>613012</v>
      </c>
      <c r="B120" s="45" t="s">
        <v>158</v>
      </c>
      <c r="C120" s="22">
        <f>SUM(D120:BU120)</f>
        <v>0</v>
      </c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24"/>
      <c r="AH120" s="24"/>
      <c r="AI120" s="24"/>
      <c r="AJ120" s="46"/>
      <c r="AK120" s="46"/>
      <c r="AL120" s="46"/>
      <c r="AM120" s="24"/>
      <c r="AN120" s="46"/>
      <c r="AO120" s="24"/>
      <c r="AP120" s="24"/>
      <c r="AQ120" s="24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24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24"/>
      <c r="BS120" s="46"/>
      <c r="BT120" s="47"/>
      <c r="BU120" s="24"/>
      <c r="BV120" s="34"/>
      <c r="BW120" s="34"/>
      <c r="BX120" s="34"/>
      <c r="BY120" s="35"/>
      <c r="BZ120" s="35"/>
      <c r="CA120" s="35"/>
      <c r="CB120" s="35"/>
      <c r="CC120" s="35"/>
      <c r="CD120" s="35"/>
      <c r="CE120" s="74"/>
    </row>
    <row r="121" spans="1:83" ht="12.75">
      <c r="A121" s="36">
        <v>61302</v>
      </c>
      <c r="B121" s="37" t="s">
        <v>159</v>
      </c>
      <c r="C121" s="38">
        <f>C122+C123</f>
        <v>0</v>
      </c>
      <c r="D121" s="41">
        <f>D122+D123</f>
        <v>0</v>
      </c>
      <c r="E121" s="42">
        <f aca="true" t="shared" si="43" ref="E121:BP121">E122+E123</f>
        <v>0</v>
      </c>
      <c r="F121" s="42">
        <f t="shared" si="43"/>
        <v>0</v>
      </c>
      <c r="G121" s="42">
        <f t="shared" si="43"/>
        <v>0</v>
      </c>
      <c r="H121" s="42">
        <f t="shared" si="43"/>
        <v>0</v>
      </c>
      <c r="I121" s="42">
        <f t="shared" si="43"/>
        <v>0</v>
      </c>
      <c r="J121" s="42">
        <f t="shared" si="43"/>
        <v>0</v>
      </c>
      <c r="K121" s="42">
        <f t="shared" si="43"/>
        <v>0</v>
      </c>
      <c r="L121" s="42">
        <f t="shared" si="43"/>
        <v>0</v>
      </c>
      <c r="M121" s="42">
        <f t="shared" si="43"/>
        <v>0</v>
      </c>
      <c r="N121" s="42">
        <f t="shared" si="43"/>
        <v>0</v>
      </c>
      <c r="O121" s="42">
        <f t="shared" si="43"/>
        <v>0</v>
      </c>
      <c r="P121" s="42">
        <f t="shared" si="43"/>
        <v>0</v>
      </c>
      <c r="Q121" s="42">
        <f t="shared" si="43"/>
        <v>0</v>
      </c>
      <c r="R121" s="42">
        <f t="shared" si="43"/>
        <v>0</v>
      </c>
      <c r="S121" s="42">
        <f t="shared" si="43"/>
        <v>0</v>
      </c>
      <c r="T121" s="42">
        <f t="shared" si="43"/>
        <v>0</v>
      </c>
      <c r="U121" s="42">
        <f t="shared" si="43"/>
        <v>0</v>
      </c>
      <c r="V121" s="42">
        <f t="shared" si="43"/>
        <v>0</v>
      </c>
      <c r="W121" s="42">
        <f t="shared" si="43"/>
        <v>0</v>
      </c>
      <c r="X121" s="42">
        <f t="shared" si="43"/>
        <v>0</v>
      </c>
      <c r="Y121" s="42">
        <f t="shared" si="43"/>
        <v>0</v>
      </c>
      <c r="Z121" s="42">
        <f t="shared" si="43"/>
        <v>0</v>
      </c>
      <c r="AA121" s="42">
        <f t="shared" si="43"/>
        <v>0</v>
      </c>
      <c r="AB121" s="42">
        <f t="shared" si="43"/>
        <v>0</v>
      </c>
      <c r="AC121" s="42">
        <f t="shared" si="43"/>
        <v>0</v>
      </c>
      <c r="AD121" s="42">
        <f t="shared" si="43"/>
        <v>0</v>
      </c>
      <c r="AE121" s="42">
        <f t="shared" si="43"/>
        <v>0</v>
      </c>
      <c r="AF121" s="42">
        <f t="shared" si="43"/>
        <v>0</v>
      </c>
      <c r="AG121" s="24">
        <f t="shared" si="43"/>
        <v>0</v>
      </c>
      <c r="AH121" s="24">
        <f t="shared" si="43"/>
        <v>0</v>
      </c>
      <c r="AI121" s="24">
        <f t="shared" si="43"/>
        <v>0</v>
      </c>
      <c r="AJ121" s="42">
        <f t="shared" si="43"/>
        <v>0</v>
      </c>
      <c r="AK121" s="42">
        <f t="shared" si="43"/>
        <v>0</v>
      </c>
      <c r="AL121" s="42">
        <f t="shared" si="43"/>
        <v>0</v>
      </c>
      <c r="AM121" s="24">
        <f t="shared" si="43"/>
        <v>0</v>
      </c>
      <c r="AN121" s="42">
        <f t="shared" si="43"/>
        <v>0</v>
      </c>
      <c r="AO121" s="24">
        <f t="shared" si="43"/>
        <v>0</v>
      </c>
      <c r="AP121" s="24">
        <f t="shared" si="43"/>
        <v>0</v>
      </c>
      <c r="AQ121" s="24">
        <f t="shared" si="43"/>
        <v>0</v>
      </c>
      <c r="AR121" s="42">
        <f t="shared" si="43"/>
        <v>0</v>
      </c>
      <c r="AS121" s="42">
        <f t="shared" si="43"/>
        <v>0</v>
      </c>
      <c r="AT121" s="42">
        <f t="shared" si="43"/>
        <v>0</v>
      </c>
      <c r="AU121" s="42">
        <f t="shared" si="43"/>
        <v>0</v>
      </c>
      <c r="AV121" s="42">
        <f t="shared" si="43"/>
        <v>0</v>
      </c>
      <c r="AW121" s="42">
        <f t="shared" si="43"/>
        <v>0</v>
      </c>
      <c r="AX121" s="42">
        <f t="shared" si="43"/>
        <v>0</v>
      </c>
      <c r="AY121" s="42">
        <f t="shared" si="43"/>
        <v>0</v>
      </c>
      <c r="AZ121" s="42">
        <f t="shared" si="43"/>
        <v>0</v>
      </c>
      <c r="BA121" s="42">
        <f t="shared" si="43"/>
        <v>0</v>
      </c>
      <c r="BB121" s="42">
        <f t="shared" si="43"/>
        <v>0</v>
      </c>
      <c r="BC121" s="42">
        <f t="shared" si="43"/>
        <v>0</v>
      </c>
      <c r="BD121" s="24">
        <f t="shared" si="43"/>
        <v>0</v>
      </c>
      <c r="BE121" s="42">
        <f t="shared" si="43"/>
        <v>0</v>
      </c>
      <c r="BF121" s="42">
        <f t="shared" si="43"/>
        <v>0</v>
      </c>
      <c r="BG121" s="42">
        <f t="shared" si="43"/>
        <v>0</v>
      </c>
      <c r="BH121" s="42">
        <f t="shared" si="43"/>
        <v>0</v>
      </c>
      <c r="BI121" s="42">
        <f t="shared" si="43"/>
        <v>0</v>
      </c>
      <c r="BJ121" s="42">
        <f t="shared" si="43"/>
        <v>0</v>
      </c>
      <c r="BK121" s="42">
        <f t="shared" si="43"/>
        <v>0</v>
      </c>
      <c r="BL121" s="42">
        <f t="shared" si="43"/>
        <v>0</v>
      </c>
      <c r="BM121" s="42">
        <f t="shared" si="43"/>
        <v>0</v>
      </c>
      <c r="BN121" s="42">
        <f t="shared" si="43"/>
        <v>0</v>
      </c>
      <c r="BO121" s="43">
        <f t="shared" si="43"/>
        <v>0</v>
      </c>
      <c r="BP121" s="43">
        <f t="shared" si="43"/>
        <v>0</v>
      </c>
      <c r="BQ121" s="43">
        <f>BQ122+BQ123</f>
        <v>0</v>
      </c>
      <c r="BR121" s="24">
        <f>BR122+BR123</f>
        <v>0</v>
      </c>
      <c r="BS121" s="43">
        <f>BS122+BS123</f>
        <v>0</v>
      </c>
      <c r="BT121" s="42">
        <f>BT122+BT123</f>
        <v>0</v>
      </c>
      <c r="BU121" s="24">
        <f>BU122+BU123</f>
        <v>0</v>
      </c>
      <c r="BV121" s="34"/>
      <c r="BW121" s="34"/>
      <c r="BX121" s="34"/>
      <c r="BY121" s="35"/>
      <c r="BZ121" s="35"/>
      <c r="CA121" s="35"/>
      <c r="CB121" s="35"/>
      <c r="CC121" s="35"/>
      <c r="CD121" s="35"/>
      <c r="CE121" s="74"/>
    </row>
    <row r="122" spans="1:83" ht="12.75">
      <c r="A122" s="44">
        <v>613021</v>
      </c>
      <c r="B122" s="45" t="s">
        <v>160</v>
      </c>
      <c r="C122" s="22">
        <f>SUM(D122:BU122)</f>
        <v>0</v>
      </c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24"/>
      <c r="AH122" s="24"/>
      <c r="AI122" s="24"/>
      <c r="AJ122" s="46"/>
      <c r="AK122" s="46"/>
      <c r="AL122" s="46"/>
      <c r="AM122" s="24"/>
      <c r="AN122" s="46"/>
      <c r="AO122" s="24"/>
      <c r="AP122" s="24"/>
      <c r="AQ122" s="24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24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24"/>
      <c r="BS122" s="46"/>
      <c r="BT122" s="47"/>
      <c r="BU122" s="24"/>
      <c r="BV122" s="34"/>
      <c r="BW122" s="34"/>
      <c r="BX122" s="34"/>
      <c r="BY122" s="35"/>
      <c r="BZ122" s="35"/>
      <c r="CA122" s="35"/>
      <c r="CB122" s="35"/>
      <c r="CC122" s="35"/>
      <c r="CD122" s="35"/>
      <c r="CE122" s="74"/>
    </row>
    <row r="123" spans="1:83" ht="12.75">
      <c r="A123" s="44">
        <v>613022</v>
      </c>
      <c r="B123" s="45" t="s">
        <v>161</v>
      </c>
      <c r="C123" s="22">
        <f>SUM(D123:BU123)</f>
        <v>0</v>
      </c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24"/>
      <c r="AH123" s="24"/>
      <c r="AI123" s="24"/>
      <c r="AJ123" s="46"/>
      <c r="AK123" s="46"/>
      <c r="AL123" s="46"/>
      <c r="AM123" s="24"/>
      <c r="AN123" s="46"/>
      <c r="AO123" s="24"/>
      <c r="AP123" s="24"/>
      <c r="AQ123" s="24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24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24"/>
      <c r="BS123" s="46"/>
      <c r="BT123" s="47"/>
      <c r="BU123" s="24"/>
      <c r="BV123" s="34"/>
      <c r="BW123" s="34"/>
      <c r="BX123" s="34"/>
      <c r="BY123" s="35"/>
      <c r="BZ123" s="35"/>
      <c r="CA123" s="35"/>
      <c r="CB123" s="35"/>
      <c r="CC123" s="35"/>
      <c r="CD123" s="35"/>
      <c r="CE123" s="74"/>
    </row>
    <row r="124" spans="1:83" ht="12.75">
      <c r="A124" s="36">
        <v>61399</v>
      </c>
      <c r="B124" s="37" t="s">
        <v>162</v>
      </c>
      <c r="C124" s="38">
        <f>C125+C126</f>
        <v>0</v>
      </c>
      <c r="D124" s="41">
        <f>D125+D126</f>
        <v>0</v>
      </c>
      <c r="E124" s="42">
        <f aca="true" t="shared" si="44" ref="E124:BP124">E125+E126</f>
        <v>0</v>
      </c>
      <c r="F124" s="42">
        <f t="shared" si="44"/>
        <v>0</v>
      </c>
      <c r="G124" s="42">
        <f t="shared" si="44"/>
        <v>0</v>
      </c>
      <c r="H124" s="42">
        <f t="shared" si="44"/>
        <v>0</v>
      </c>
      <c r="I124" s="42">
        <f t="shared" si="44"/>
        <v>0</v>
      </c>
      <c r="J124" s="42">
        <f t="shared" si="44"/>
        <v>0</v>
      </c>
      <c r="K124" s="42">
        <f t="shared" si="44"/>
        <v>0</v>
      </c>
      <c r="L124" s="42">
        <f t="shared" si="44"/>
        <v>0</v>
      </c>
      <c r="M124" s="42">
        <f t="shared" si="44"/>
        <v>0</v>
      </c>
      <c r="N124" s="42">
        <f t="shared" si="44"/>
        <v>0</v>
      </c>
      <c r="O124" s="42">
        <f t="shared" si="44"/>
        <v>0</v>
      </c>
      <c r="P124" s="42">
        <f t="shared" si="44"/>
        <v>0</v>
      </c>
      <c r="Q124" s="42">
        <f t="shared" si="44"/>
        <v>0</v>
      </c>
      <c r="R124" s="42">
        <f t="shared" si="44"/>
        <v>0</v>
      </c>
      <c r="S124" s="42">
        <f t="shared" si="44"/>
        <v>0</v>
      </c>
      <c r="T124" s="42">
        <f t="shared" si="44"/>
        <v>0</v>
      </c>
      <c r="U124" s="42">
        <f t="shared" si="44"/>
        <v>0</v>
      </c>
      <c r="V124" s="42">
        <f t="shared" si="44"/>
        <v>0</v>
      </c>
      <c r="W124" s="42">
        <f t="shared" si="44"/>
        <v>0</v>
      </c>
      <c r="X124" s="42">
        <f t="shared" si="44"/>
        <v>0</v>
      </c>
      <c r="Y124" s="42">
        <f t="shared" si="44"/>
        <v>0</v>
      </c>
      <c r="Z124" s="42">
        <f t="shared" si="44"/>
        <v>0</v>
      </c>
      <c r="AA124" s="42">
        <f t="shared" si="44"/>
        <v>0</v>
      </c>
      <c r="AB124" s="42">
        <f t="shared" si="44"/>
        <v>0</v>
      </c>
      <c r="AC124" s="42">
        <f t="shared" si="44"/>
        <v>0</v>
      </c>
      <c r="AD124" s="42">
        <f t="shared" si="44"/>
        <v>0</v>
      </c>
      <c r="AE124" s="42">
        <f t="shared" si="44"/>
        <v>0</v>
      </c>
      <c r="AF124" s="42">
        <f t="shared" si="44"/>
        <v>0</v>
      </c>
      <c r="AG124" s="24">
        <f t="shared" si="44"/>
        <v>0</v>
      </c>
      <c r="AH124" s="24">
        <f t="shared" si="44"/>
        <v>0</v>
      </c>
      <c r="AI124" s="24">
        <f t="shared" si="44"/>
        <v>0</v>
      </c>
      <c r="AJ124" s="42">
        <f t="shared" si="44"/>
        <v>0</v>
      </c>
      <c r="AK124" s="42">
        <f t="shared" si="44"/>
        <v>0</v>
      </c>
      <c r="AL124" s="42">
        <f t="shared" si="44"/>
        <v>0</v>
      </c>
      <c r="AM124" s="24">
        <f t="shared" si="44"/>
        <v>0</v>
      </c>
      <c r="AN124" s="42">
        <f t="shared" si="44"/>
        <v>0</v>
      </c>
      <c r="AO124" s="24">
        <f t="shared" si="44"/>
        <v>0</v>
      </c>
      <c r="AP124" s="24">
        <f t="shared" si="44"/>
        <v>0</v>
      </c>
      <c r="AQ124" s="24">
        <f t="shared" si="44"/>
        <v>0</v>
      </c>
      <c r="AR124" s="42">
        <f t="shared" si="44"/>
        <v>0</v>
      </c>
      <c r="AS124" s="42">
        <f t="shared" si="44"/>
        <v>0</v>
      </c>
      <c r="AT124" s="42">
        <f t="shared" si="44"/>
        <v>0</v>
      </c>
      <c r="AU124" s="42">
        <f t="shared" si="44"/>
        <v>0</v>
      </c>
      <c r="AV124" s="42">
        <f t="shared" si="44"/>
        <v>0</v>
      </c>
      <c r="AW124" s="42">
        <f t="shared" si="44"/>
        <v>0</v>
      </c>
      <c r="AX124" s="42">
        <f t="shared" si="44"/>
        <v>0</v>
      </c>
      <c r="AY124" s="42">
        <f t="shared" si="44"/>
        <v>0</v>
      </c>
      <c r="AZ124" s="42">
        <f t="shared" si="44"/>
        <v>0</v>
      </c>
      <c r="BA124" s="42">
        <f t="shared" si="44"/>
        <v>0</v>
      </c>
      <c r="BB124" s="42">
        <f t="shared" si="44"/>
        <v>0</v>
      </c>
      <c r="BC124" s="42">
        <f t="shared" si="44"/>
        <v>0</v>
      </c>
      <c r="BD124" s="24">
        <f t="shared" si="44"/>
        <v>0</v>
      </c>
      <c r="BE124" s="42">
        <f t="shared" si="44"/>
        <v>0</v>
      </c>
      <c r="BF124" s="42">
        <f t="shared" si="44"/>
        <v>0</v>
      </c>
      <c r="BG124" s="42">
        <f t="shared" si="44"/>
        <v>0</v>
      </c>
      <c r="BH124" s="42">
        <f t="shared" si="44"/>
        <v>0</v>
      </c>
      <c r="BI124" s="42">
        <f t="shared" si="44"/>
        <v>0</v>
      </c>
      <c r="BJ124" s="42">
        <f t="shared" si="44"/>
        <v>0</v>
      </c>
      <c r="BK124" s="42">
        <f t="shared" si="44"/>
        <v>0</v>
      </c>
      <c r="BL124" s="42">
        <f t="shared" si="44"/>
        <v>0</v>
      </c>
      <c r="BM124" s="42">
        <f t="shared" si="44"/>
        <v>0</v>
      </c>
      <c r="BN124" s="42">
        <f t="shared" si="44"/>
        <v>0</v>
      </c>
      <c r="BO124" s="43">
        <f t="shared" si="44"/>
        <v>0</v>
      </c>
      <c r="BP124" s="43">
        <f t="shared" si="44"/>
        <v>0</v>
      </c>
      <c r="BQ124" s="43">
        <f>BQ125+BQ126</f>
        <v>0</v>
      </c>
      <c r="BR124" s="24">
        <f>BR125+BR126</f>
        <v>0</v>
      </c>
      <c r="BS124" s="43">
        <f>BS125+BS126</f>
        <v>0</v>
      </c>
      <c r="BT124" s="42">
        <f>BT125+BT126</f>
        <v>0</v>
      </c>
      <c r="BU124" s="24">
        <f>BU125+BU126</f>
        <v>0</v>
      </c>
      <c r="BV124" s="34"/>
      <c r="BW124" s="34"/>
      <c r="BX124" s="34"/>
      <c r="BY124" s="35"/>
      <c r="BZ124" s="35"/>
      <c r="CA124" s="35"/>
      <c r="CB124" s="35"/>
      <c r="CC124" s="35"/>
      <c r="CD124" s="35"/>
      <c r="CE124" s="74"/>
    </row>
    <row r="125" spans="1:83" ht="12.75">
      <c r="A125" s="44">
        <v>613991</v>
      </c>
      <c r="B125" s="45" t="s">
        <v>163</v>
      </c>
      <c r="C125" s="22">
        <f>SUM(D125:BU125)</f>
        <v>0</v>
      </c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24"/>
      <c r="AH125" s="24"/>
      <c r="AI125" s="24"/>
      <c r="AJ125" s="46"/>
      <c r="AK125" s="46"/>
      <c r="AL125" s="46"/>
      <c r="AM125" s="24"/>
      <c r="AN125" s="46"/>
      <c r="AO125" s="24"/>
      <c r="AP125" s="24"/>
      <c r="AQ125" s="24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24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24"/>
      <c r="BS125" s="46"/>
      <c r="BT125" s="47"/>
      <c r="BU125" s="24"/>
      <c r="BV125" s="34"/>
      <c r="BW125" s="34"/>
      <c r="BX125" s="34"/>
      <c r="BY125" s="35"/>
      <c r="BZ125" s="35"/>
      <c r="CA125" s="35"/>
      <c r="CB125" s="35"/>
      <c r="CC125" s="35"/>
      <c r="CD125" s="35"/>
      <c r="CE125" s="74"/>
    </row>
    <row r="126" spans="1:83" ht="12.75">
      <c r="A126" s="44">
        <v>613992</v>
      </c>
      <c r="B126" s="45" t="s">
        <v>164</v>
      </c>
      <c r="C126" s="22">
        <f>SUM(D126:BU126)</f>
        <v>0</v>
      </c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24"/>
      <c r="AH126" s="24"/>
      <c r="AI126" s="24"/>
      <c r="AJ126" s="46"/>
      <c r="AK126" s="46"/>
      <c r="AL126" s="46"/>
      <c r="AM126" s="24"/>
      <c r="AN126" s="46"/>
      <c r="AO126" s="24"/>
      <c r="AP126" s="24"/>
      <c r="AQ126" s="24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24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24"/>
      <c r="BS126" s="46"/>
      <c r="BT126" s="47"/>
      <c r="BU126" s="24"/>
      <c r="BV126" s="34"/>
      <c r="BW126" s="34"/>
      <c r="BX126" s="34"/>
      <c r="BY126" s="35"/>
      <c r="BZ126" s="35"/>
      <c r="CA126" s="35"/>
      <c r="CB126" s="35"/>
      <c r="CC126" s="35"/>
      <c r="CD126" s="35"/>
      <c r="CE126" s="74"/>
    </row>
    <row r="127" spans="1:83" ht="12.75">
      <c r="A127" s="28">
        <v>614</v>
      </c>
      <c r="B127" s="29" t="s">
        <v>165</v>
      </c>
      <c r="C127" s="30">
        <f>C128+C129+C130+C131+C132+C133+C134+C135+C136</f>
        <v>-233857.38</v>
      </c>
      <c r="D127" s="31">
        <f>D128+D129+D130+D131+D132+D133+D134+D135+D136</f>
        <v>0</v>
      </c>
      <c r="E127" s="31">
        <f aca="true" t="shared" si="45" ref="E127:BP127">E128+E129+E130+E131+E132+E133+E134+E135+E136</f>
        <v>0</v>
      </c>
      <c r="F127" s="31">
        <f t="shared" si="45"/>
        <v>0</v>
      </c>
      <c r="G127" s="31">
        <f t="shared" si="45"/>
        <v>0</v>
      </c>
      <c r="H127" s="31">
        <f t="shared" si="45"/>
        <v>0</v>
      </c>
      <c r="I127" s="31">
        <f t="shared" si="45"/>
        <v>0</v>
      </c>
      <c r="J127" s="31">
        <f t="shared" si="45"/>
        <v>0</v>
      </c>
      <c r="K127" s="31">
        <f t="shared" si="45"/>
        <v>0</v>
      </c>
      <c r="L127" s="31">
        <f t="shared" si="45"/>
        <v>0</v>
      </c>
      <c r="M127" s="31">
        <f t="shared" si="45"/>
        <v>0</v>
      </c>
      <c r="N127" s="31">
        <f t="shared" si="45"/>
        <v>0</v>
      </c>
      <c r="O127" s="31">
        <f t="shared" si="45"/>
        <v>0</v>
      </c>
      <c r="P127" s="31">
        <f t="shared" si="45"/>
        <v>0</v>
      </c>
      <c r="Q127" s="31">
        <f t="shared" si="45"/>
        <v>0</v>
      </c>
      <c r="R127" s="31">
        <f t="shared" si="45"/>
        <v>0</v>
      </c>
      <c r="S127" s="31">
        <f t="shared" si="45"/>
        <v>0</v>
      </c>
      <c r="T127" s="31">
        <f t="shared" si="45"/>
        <v>0</v>
      </c>
      <c r="U127" s="31">
        <f t="shared" si="45"/>
        <v>0</v>
      </c>
      <c r="V127" s="31">
        <f t="shared" si="45"/>
        <v>0</v>
      </c>
      <c r="W127" s="31">
        <f t="shared" si="45"/>
        <v>0</v>
      </c>
      <c r="X127" s="31">
        <f t="shared" si="45"/>
        <v>0</v>
      </c>
      <c r="Y127" s="31">
        <f t="shared" si="45"/>
        <v>0</v>
      </c>
      <c r="Z127" s="31">
        <f t="shared" si="45"/>
        <v>0</v>
      </c>
      <c r="AA127" s="31">
        <f t="shared" si="45"/>
        <v>0</v>
      </c>
      <c r="AB127" s="31">
        <f t="shared" si="45"/>
        <v>0</v>
      </c>
      <c r="AC127" s="31">
        <f t="shared" si="45"/>
        <v>0</v>
      </c>
      <c r="AD127" s="31">
        <f t="shared" si="45"/>
        <v>0</v>
      </c>
      <c r="AE127" s="31">
        <f t="shared" si="45"/>
        <v>0</v>
      </c>
      <c r="AF127" s="31">
        <f t="shared" si="45"/>
        <v>0</v>
      </c>
      <c r="AG127" s="31">
        <f t="shared" si="45"/>
        <v>0</v>
      </c>
      <c r="AH127" s="31">
        <f t="shared" si="45"/>
        <v>0</v>
      </c>
      <c r="AI127" s="31">
        <f t="shared" si="45"/>
        <v>0</v>
      </c>
      <c r="AJ127" s="31">
        <f t="shared" si="45"/>
        <v>0</v>
      </c>
      <c r="AK127" s="31">
        <f t="shared" si="45"/>
        <v>0</v>
      </c>
      <c r="AL127" s="31">
        <f t="shared" si="45"/>
        <v>0</v>
      </c>
      <c r="AM127" s="31">
        <f t="shared" si="45"/>
        <v>0</v>
      </c>
      <c r="AN127" s="31">
        <f t="shared" si="45"/>
        <v>0</v>
      </c>
      <c r="AO127" s="31">
        <f t="shared" si="45"/>
        <v>0</v>
      </c>
      <c r="AP127" s="31">
        <f t="shared" si="45"/>
        <v>0</v>
      </c>
      <c r="AQ127" s="31">
        <f t="shared" si="45"/>
        <v>0</v>
      </c>
      <c r="AR127" s="31">
        <f t="shared" si="45"/>
        <v>0</v>
      </c>
      <c r="AS127" s="31">
        <f t="shared" si="45"/>
        <v>0</v>
      </c>
      <c r="AT127" s="31">
        <f t="shared" si="45"/>
        <v>-233857.38</v>
      </c>
      <c r="AU127" s="31">
        <f t="shared" si="45"/>
        <v>0</v>
      </c>
      <c r="AV127" s="31">
        <f t="shared" si="45"/>
        <v>0</v>
      </c>
      <c r="AW127" s="31">
        <f t="shared" si="45"/>
        <v>0</v>
      </c>
      <c r="AX127" s="31">
        <f t="shared" si="45"/>
        <v>0</v>
      </c>
      <c r="AY127" s="31">
        <f t="shared" si="45"/>
        <v>0</v>
      </c>
      <c r="AZ127" s="31">
        <f t="shared" si="45"/>
        <v>0</v>
      </c>
      <c r="BA127" s="31">
        <f t="shared" si="45"/>
        <v>0</v>
      </c>
      <c r="BB127" s="31">
        <f t="shared" si="45"/>
        <v>0</v>
      </c>
      <c r="BC127" s="31">
        <f t="shared" si="45"/>
        <v>0</v>
      </c>
      <c r="BD127" s="31">
        <f t="shared" si="45"/>
        <v>0</v>
      </c>
      <c r="BE127" s="31">
        <f t="shared" si="45"/>
        <v>0</v>
      </c>
      <c r="BF127" s="31">
        <f t="shared" si="45"/>
        <v>0</v>
      </c>
      <c r="BG127" s="31">
        <f t="shared" si="45"/>
        <v>0</v>
      </c>
      <c r="BH127" s="31">
        <f t="shared" si="45"/>
        <v>0</v>
      </c>
      <c r="BI127" s="31">
        <f t="shared" si="45"/>
        <v>0</v>
      </c>
      <c r="BJ127" s="31">
        <f t="shared" si="45"/>
        <v>0</v>
      </c>
      <c r="BK127" s="31">
        <f t="shared" si="45"/>
        <v>0</v>
      </c>
      <c r="BL127" s="31">
        <f t="shared" si="45"/>
        <v>0</v>
      </c>
      <c r="BM127" s="31">
        <f t="shared" si="45"/>
        <v>0</v>
      </c>
      <c r="BN127" s="31">
        <f t="shared" si="45"/>
        <v>0</v>
      </c>
      <c r="BO127" s="31">
        <f t="shared" si="45"/>
        <v>0</v>
      </c>
      <c r="BP127" s="31">
        <f t="shared" si="45"/>
        <v>0</v>
      </c>
      <c r="BQ127" s="31">
        <f>BQ128+BQ129+BQ130+BQ131+BQ132+BQ133+BQ134+BQ135+BQ136</f>
        <v>0</v>
      </c>
      <c r="BR127" s="31">
        <f>BR128+BR129+BR130+BR131+BR132+BR133+BR134+BR135+BR136</f>
        <v>0</v>
      </c>
      <c r="BS127" s="31">
        <f>BS128+BS129+BS130+BS131+BS132+BS133+BS134+BS135+BS136</f>
        <v>0</v>
      </c>
      <c r="BT127" s="31">
        <f>BT128+BT129+BT130+BT131+BT132+BT133+BT134+BT135+BT136</f>
        <v>0</v>
      </c>
      <c r="BU127" s="24">
        <f>BU128+BU129+BU130+BU131+BU132+BU133+BU134+BU135+BU136</f>
        <v>0</v>
      </c>
      <c r="BV127" s="34"/>
      <c r="BW127" s="34"/>
      <c r="BX127" s="34"/>
      <c r="BY127" s="35"/>
      <c r="BZ127" s="35"/>
      <c r="CA127" s="35"/>
      <c r="CB127" s="35"/>
      <c r="CC127" s="35"/>
      <c r="CD127" s="35"/>
      <c r="CE127" s="74"/>
    </row>
    <row r="128" spans="1:83" ht="12.75">
      <c r="A128" s="36">
        <v>61401</v>
      </c>
      <c r="B128" s="37" t="s">
        <v>166</v>
      </c>
      <c r="C128" s="38">
        <f aca="true" t="shared" si="46" ref="C128:C136">SUM(D128:BU128)</f>
        <v>-71093.31</v>
      </c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24"/>
      <c r="AH128" s="24"/>
      <c r="AI128" s="24"/>
      <c r="AJ128" s="39"/>
      <c r="AK128" s="39"/>
      <c r="AL128" s="39"/>
      <c r="AM128" s="24"/>
      <c r="AN128" s="39"/>
      <c r="AO128" s="24"/>
      <c r="AP128" s="24"/>
      <c r="AQ128" s="24"/>
      <c r="AR128" s="39"/>
      <c r="AS128" s="39"/>
      <c r="AT128" s="39">
        <v>-71093.31</v>
      </c>
      <c r="AU128" s="39"/>
      <c r="AV128" s="39"/>
      <c r="AW128" s="39"/>
      <c r="AX128" s="39"/>
      <c r="AY128" s="39"/>
      <c r="AZ128" s="39"/>
      <c r="BA128" s="39"/>
      <c r="BB128" s="39"/>
      <c r="BC128" s="39"/>
      <c r="BD128" s="24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24"/>
      <c r="BS128" s="39"/>
      <c r="BT128" s="40"/>
      <c r="BU128" s="24"/>
      <c r="BV128" s="34"/>
      <c r="BW128" s="34"/>
      <c r="BX128" s="34"/>
      <c r="BY128" s="35"/>
      <c r="BZ128" s="35"/>
      <c r="CA128" s="35"/>
      <c r="CB128" s="35"/>
      <c r="CC128" s="35"/>
      <c r="CD128" s="35"/>
      <c r="CE128" s="74"/>
    </row>
    <row r="129" spans="1:83" ht="12.75">
      <c r="A129" s="36">
        <v>61402</v>
      </c>
      <c r="B129" s="37" t="s">
        <v>167</v>
      </c>
      <c r="C129" s="38">
        <f t="shared" si="46"/>
        <v>-147117.5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24"/>
      <c r="AH129" s="24"/>
      <c r="AI129" s="24"/>
      <c r="AJ129" s="39"/>
      <c r="AK129" s="39"/>
      <c r="AL129" s="39"/>
      <c r="AM129" s="24"/>
      <c r="AN129" s="39"/>
      <c r="AO129" s="24"/>
      <c r="AP129" s="24"/>
      <c r="AQ129" s="24"/>
      <c r="AR129" s="39"/>
      <c r="AS129" s="39"/>
      <c r="AT129" s="39">
        <v>-147117.5</v>
      </c>
      <c r="AU129" s="39"/>
      <c r="AV129" s="39"/>
      <c r="AW129" s="39"/>
      <c r="AX129" s="39"/>
      <c r="AY129" s="39"/>
      <c r="AZ129" s="39"/>
      <c r="BA129" s="39"/>
      <c r="BB129" s="39"/>
      <c r="BC129" s="39"/>
      <c r="BD129" s="24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24"/>
      <c r="BS129" s="39"/>
      <c r="BT129" s="40"/>
      <c r="BU129" s="24"/>
      <c r="BV129" s="34"/>
      <c r="BW129" s="34"/>
      <c r="BX129" s="34"/>
      <c r="BY129" s="35"/>
      <c r="BZ129" s="35"/>
      <c r="CA129" s="35"/>
      <c r="CB129" s="35"/>
      <c r="CC129" s="35"/>
      <c r="CD129" s="35"/>
      <c r="CE129" s="74"/>
    </row>
    <row r="130" spans="1:83" ht="12.75">
      <c r="A130" s="36">
        <v>61403</v>
      </c>
      <c r="B130" s="37" t="s">
        <v>168</v>
      </c>
      <c r="C130" s="38">
        <f t="shared" si="46"/>
        <v>-25644.58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24"/>
      <c r="AH130" s="24"/>
      <c r="AI130" s="24"/>
      <c r="AJ130" s="39"/>
      <c r="AK130" s="39"/>
      <c r="AL130" s="39"/>
      <c r="AM130" s="24"/>
      <c r="AN130" s="39"/>
      <c r="AO130" s="24"/>
      <c r="AP130" s="24"/>
      <c r="AQ130" s="24"/>
      <c r="AR130" s="39"/>
      <c r="AS130" s="39"/>
      <c r="AT130" s="39">
        <v>-25644.58</v>
      </c>
      <c r="AU130" s="39"/>
      <c r="AV130" s="39"/>
      <c r="AW130" s="39"/>
      <c r="AX130" s="39"/>
      <c r="AY130" s="39"/>
      <c r="AZ130" s="39"/>
      <c r="BA130" s="39"/>
      <c r="BB130" s="39"/>
      <c r="BC130" s="39"/>
      <c r="BD130" s="24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24"/>
      <c r="BS130" s="39"/>
      <c r="BT130" s="40"/>
      <c r="BU130" s="24"/>
      <c r="BV130" s="34"/>
      <c r="BW130" s="34"/>
      <c r="BX130" s="34"/>
      <c r="BY130" s="35"/>
      <c r="BZ130" s="35"/>
      <c r="CA130" s="35"/>
      <c r="CB130" s="35"/>
      <c r="CC130" s="35"/>
      <c r="CD130" s="35"/>
      <c r="CE130" s="74"/>
    </row>
    <row r="131" spans="1:83" ht="12.75">
      <c r="A131" s="36">
        <v>61404</v>
      </c>
      <c r="B131" s="37" t="s">
        <v>169</v>
      </c>
      <c r="C131" s="38">
        <f t="shared" si="46"/>
        <v>0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24"/>
      <c r="AH131" s="24"/>
      <c r="AI131" s="24"/>
      <c r="AJ131" s="39"/>
      <c r="AK131" s="39"/>
      <c r="AL131" s="39"/>
      <c r="AM131" s="24"/>
      <c r="AN131" s="39"/>
      <c r="AO131" s="24"/>
      <c r="AP131" s="24"/>
      <c r="AQ131" s="24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24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24"/>
      <c r="BS131" s="39"/>
      <c r="BT131" s="40"/>
      <c r="BU131" s="24"/>
      <c r="BV131" s="34"/>
      <c r="BW131" s="34"/>
      <c r="BX131" s="34"/>
      <c r="BY131" s="35"/>
      <c r="BZ131" s="35"/>
      <c r="CA131" s="35"/>
      <c r="CB131" s="35"/>
      <c r="CC131" s="35"/>
      <c r="CD131" s="35"/>
      <c r="CE131" s="74"/>
    </row>
    <row r="132" spans="1:83" ht="12.75">
      <c r="A132" s="36">
        <v>61405</v>
      </c>
      <c r="B132" s="37" t="s">
        <v>170</v>
      </c>
      <c r="C132" s="38">
        <f t="shared" si="46"/>
        <v>-93.25</v>
      </c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24"/>
      <c r="AH132" s="24"/>
      <c r="AI132" s="24"/>
      <c r="AJ132" s="39"/>
      <c r="AK132" s="39"/>
      <c r="AL132" s="39"/>
      <c r="AM132" s="24"/>
      <c r="AN132" s="39"/>
      <c r="AO132" s="24"/>
      <c r="AP132" s="24"/>
      <c r="AQ132" s="24"/>
      <c r="AR132" s="39"/>
      <c r="AS132" s="39"/>
      <c r="AT132" s="39">
        <v>-93.25</v>
      </c>
      <c r="AU132" s="39"/>
      <c r="AV132" s="39"/>
      <c r="AW132" s="39"/>
      <c r="AX132" s="39"/>
      <c r="AY132" s="39"/>
      <c r="AZ132" s="39"/>
      <c r="BA132" s="39"/>
      <c r="BB132" s="39"/>
      <c r="BC132" s="39"/>
      <c r="BD132" s="24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24"/>
      <c r="BS132" s="39"/>
      <c r="BT132" s="40"/>
      <c r="BU132" s="24"/>
      <c r="BV132" s="34"/>
      <c r="BW132" s="34"/>
      <c r="BX132" s="34"/>
      <c r="BY132" s="35"/>
      <c r="BZ132" s="35"/>
      <c r="CA132" s="35"/>
      <c r="CB132" s="35"/>
      <c r="CC132" s="35"/>
      <c r="CD132" s="35"/>
      <c r="CE132" s="74"/>
    </row>
    <row r="133" spans="1:83" ht="12.75">
      <c r="A133" s="36">
        <v>61406</v>
      </c>
      <c r="B133" s="37" t="s">
        <v>171</v>
      </c>
      <c r="C133" s="38">
        <f t="shared" si="46"/>
        <v>-33.51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24"/>
      <c r="AH133" s="24"/>
      <c r="AI133" s="24"/>
      <c r="AJ133" s="39"/>
      <c r="AK133" s="39"/>
      <c r="AL133" s="39"/>
      <c r="AM133" s="24"/>
      <c r="AN133" s="39"/>
      <c r="AO133" s="24"/>
      <c r="AP133" s="24"/>
      <c r="AQ133" s="24"/>
      <c r="AR133" s="39"/>
      <c r="AS133" s="39"/>
      <c r="AT133" s="39">
        <v>-33.51</v>
      </c>
      <c r="AU133" s="39"/>
      <c r="AV133" s="39"/>
      <c r="AW133" s="39"/>
      <c r="AX133" s="39"/>
      <c r="AY133" s="39"/>
      <c r="AZ133" s="39"/>
      <c r="BA133" s="39"/>
      <c r="BB133" s="39"/>
      <c r="BC133" s="39"/>
      <c r="BD133" s="24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24"/>
      <c r="BS133" s="39"/>
      <c r="BT133" s="40"/>
      <c r="BU133" s="24"/>
      <c r="BV133" s="34"/>
      <c r="BW133" s="34"/>
      <c r="BX133" s="34"/>
      <c r="BY133" s="35"/>
      <c r="BZ133" s="35"/>
      <c r="CA133" s="35"/>
      <c r="CB133" s="35"/>
      <c r="CC133" s="35"/>
      <c r="CD133" s="35"/>
      <c r="CE133" s="74"/>
    </row>
    <row r="134" spans="1:83" ht="12.75">
      <c r="A134" s="36">
        <v>61407</v>
      </c>
      <c r="B134" s="37" t="s">
        <v>172</v>
      </c>
      <c r="C134" s="38">
        <f t="shared" si="46"/>
        <v>15227.1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24"/>
      <c r="AH134" s="24"/>
      <c r="AI134" s="24"/>
      <c r="AJ134" s="39"/>
      <c r="AK134" s="39"/>
      <c r="AL134" s="39"/>
      <c r="AM134" s="24"/>
      <c r="AN134" s="39"/>
      <c r="AO134" s="24"/>
      <c r="AP134" s="24"/>
      <c r="AQ134" s="24"/>
      <c r="AR134" s="39"/>
      <c r="AS134" s="39"/>
      <c r="AT134" s="39">
        <v>15227.1</v>
      </c>
      <c r="AU134" s="39"/>
      <c r="AV134" s="39"/>
      <c r="AW134" s="39"/>
      <c r="AX134" s="39"/>
      <c r="AY134" s="39"/>
      <c r="AZ134" s="39"/>
      <c r="BA134" s="39"/>
      <c r="BB134" s="39"/>
      <c r="BC134" s="39"/>
      <c r="BD134" s="24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24"/>
      <c r="BS134" s="39"/>
      <c r="BT134" s="40"/>
      <c r="BU134" s="24"/>
      <c r="BV134" s="34"/>
      <c r="BW134" s="34"/>
      <c r="BX134" s="34"/>
      <c r="BY134" s="35"/>
      <c r="BZ134" s="35"/>
      <c r="CA134" s="35"/>
      <c r="CB134" s="35"/>
      <c r="CC134" s="35"/>
      <c r="CD134" s="35"/>
      <c r="CE134" s="74"/>
    </row>
    <row r="135" spans="1:83" ht="12.75">
      <c r="A135" s="36">
        <v>61408</v>
      </c>
      <c r="B135" s="37" t="s">
        <v>173</v>
      </c>
      <c r="C135" s="38">
        <f t="shared" si="46"/>
        <v>-138.06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24"/>
      <c r="AH135" s="24"/>
      <c r="AI135" s="24"/>
      <c r="AJ135" s="39"/>
      <c r="AK135" s="39"/>
      <c r="AL135" s="39"/>
      <c r="AM135" s="24"/>
      <c r="AN135" s="39"/>
      <c r="AO135" s="24"/>
      <c r="AP135" s="24"/>
      <c r="AQ135" s="24"/>
      <c r="AR135" s="39"/>
      <c r="AS135" s="39"/>
      <c r="AT135" s="39">
        <v>-138.06</v>
      </c>
      <c r="AU135" s="39"/>
      <c r="AV135" s="39"/>
      <c r="AW135" s="39"/>
      <c r="AX135" s="39"/>
      <c r="AY135" s="39"/>
      <c r="AZ135" s="39"/>
      <c r="BA135" s="39"/>
      <c r="BB135" s="39"/>
      <c r="BC135" s="39"/>
      <c r="BD135" s="24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24"/>
      <c r="BS135" s="39"/>
      <c r="BT135" s="40"/>
      <c r="BU135" s="24"/>
      <c r="BV135" s="34"/>
      <c r="BW135" s="34"/>
      <c r="BX135" s="34"/>
      <c r="BY135" s="35"/>
      <c r="BZ135" s="35"/>
      <c r="CA135" s="35"/>
      <c r="CB135" s="35"/>
      <c r="CC135" s="35"/>
      <c r="CD135" s="35"/>
      <c r="CE135" s="74"/>
    </row>
    <row r="136" spans="1:83" ht="12.75">
      <c r="A136" s="36">
        <v>61409</v>
      </c>
      <c r="B136" s="37" t="s">
        <v>277</v>
      </c>
      <c r="C136" s="38">
        <f t="shared" si="46"/>
        <v>-4964.27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24"/>
      <c r="AH136" s="24"/>
      <c r="AI136" s="24"/>
      <c r="AJ136" s="39"/>
      <c r="AK136" s="39"/>
      <c r="AL136" s="39"/>
      <c r="AM136" s="24"/>
      <c r="AN136" s="39"/>
      <c r="AO136" s="24"/>
      <c r="AP136" s="24"/>
      <c r="AQ136" s="24"/>
      <c r="AR136" s="39"/>
      <c r="AS136" s="39"/>
      <c r="AT136" s="39">
        <v>-4964.27</v>
      </c>
      <c r="AU136" s="39"/>
      <c r="AV136" s="39"/>
      <c r="AW136" s="39"/>
      <c r="AX136" s="39"/>
      <c r="AY136" s="39"/>
      <c r="AZ136" s="39"/>
      <c r="BA136" s="39"/>
      <c r="BB136" s="39"/>
      <c r="BC136" s="39"/>
      <c r="BD136" s="24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24"/>
      <c r="BS136" s="39"/>
      <c r="BT136" s="40"/>
      <c r="BU136" s="24"/>
      <c r="BV136" s="51"/>
      <c r="BW136" s="51"/>
      <c r="BX136" s="51"/>
      <c r="BY136" s="52"/>
      <c r="BZ136" s="52"/>
      <c r="CA136" s="52"/>
      <c r="CB136" s="52"/>
      <c r="CC136" s="52"/>
      <c r="CD136" s="52"/>
      <c r="CE136" s="74"/>
    </row>
    <row r="137" spans="1:83" ht="12.75">
      <c r="A137" s="20">
        <v>62</v>
      </c>
      <c r="B137" s="21" t="s">
        <v>174</v>
      </c>
      <c r="C137" s="76">
        <f>C138+C147+C154+C161+C206+C207+C210</f>
        <v>74488939.45</v>
      </c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  <c r="BL137" s="81"/>
      <c r="BM137" s="81"/>
      <c r="BN137" s="81"/>
      <c r="BO137" s="81"/>
      <c r="BP137" s="81"/>
      <c r="BQ137" s="81"/>
      <c r="BR137" s="81"/>
      <c r="BS137" s="81"/>
      <c r="BT137" s="81"/>
      <c r="BU137" s="81"/>
      <c r="BV137" s="53">
        <f>BV138+BV147+BV154+BV161+BV206+BV207</f>
        <v>0</v>
      </c>
      <c r="BW137" s="53">
        <f aca="true" t="shared" si="47" ref="BW137:CD137">BW138+BW147+BW154+BW161+BW206+BW207</f>
        <v>0</v>
      </c>
      <c r="BX137" s="53">
        <f t="shared" si="47"/>
        <v>74488939.45</v>
      </c>
      <c r="BY137" s="24">
        <f t="shared" si="47"/>
        <v>0</v>
      </c>
      <c r="BZ137" s="24">
        <f t="shared" si="47"/>
        <v>0</v>
      </c>
      <c r="CA137" s="24">
        <f t="shared" si="47"/>
        <v>0</v>
      </c>
      <c r="CB137" s="24">
        <f t="shared" si="47"/>
        <v>0</v>
      </c>
      <c r="CC137" s="24">
        <f t="shared" si="47"/>
        <v>0</v>
      </c>
      <c r="CD137" s="73">
        <f t="shared" si="47"/>
        <v>0</v>
      </c>
      <c r="CE137" s="74"/>
    </row>
    <row r="138" spans="1:83" ht="12.75">
      <c r="A138" s="28">
        <v>620</v>
      </c>
      <c r="B138" s="29" t="s">
        <v>175</v>
      </c>
      <c r="C138" s="30">
        <f>C139+C146</f>
        <v>43922905.300000004</v>
      </c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30">
        <f aca="true" t="shared" si="48" ref="BV138:CD138">BV139+BV146</f>
        <v>0</v>
      </c>
      <c r="BW138" s="30">
        <f t="shared" si="48"/>
        <v>0</v>
      </c>
      <c r="BX138" s="30">
        <f t="shared" si="48"/>
        <v>43922905.300000004</v>
      </c>
      <c r="BY138" s="30">
        <f t="shared" si="48"/>
        <v>0</v>
      </c>
      <c r="BZ138" s="30">
        <f t="shared" si="48"/>
        <v>0</v>
      </c>
      <c r="CA138" s="30">
        <f t="shared" si="48"/>
        <v>0</v>
      </c>
      <c r="CB138" s="30">
        <f t="shared" si="48"/>
        <v>0</v>
      </c>
      <c r="CC138" s="30">
        <f t="shared" si="48"/>
        <v>0</v>
      </c>
      <c r="CD138" s="30">
        <f t="shared" si="48"/>
        <v>0</v>
      </c>
      <c r="CE138" s="74"/>
    </row>
    <row r="139" spans="1:83" ht="12.75">
      <c r="A139" s="36">
        <v>62001</v>
      </c>
      <c r="B139" s="37" t="s">
        <v>90</v>
      </c>
      <c r="C139" s="38">
        <f>C140+C143</f>
        <v>44994691.6</v>
      </c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38">
        <f>BV140+BV143</f>
        <v>0</v>
      </c>
      <c r="BW139" s="38">
        <f aca="true" t="shared" si="49" ref="BW139:CD139">BW140+BW143</f>
        <v>0</v>
      </c>
      <c r="BX139" s="38">
        <f t="shared" si="49"/>
        <v>44994691.6</v>
      </c>
      <c r="BY139" s="24">
        <f t="shared" si="49"/>
        <v>0</v>
      </c>
      <c r="BZ139" s="24">
        <f t="shared" si="49"/>
        <v>0</v>
      </c>
      <c r="CA139" s="24">
        <f t="shared" si="49"/>
        <v>0</v>
      </c>
      <c r="CB139" s="24">
        <f t="shared" si="49"/>
        <v>0</v>
      </c>
      <c r="CC139" s="24">
        <f t="shared" si="49"/>
        <v>0</v>
      </c>
      <c r="CD139" s="38">
        <f t="shared" si="49"/>
        <v>0</v>
      </c>
      <c r="CE139" s="74"/>
    </row>
    <row r="140" spans="1:83" ht="12.75">
      <c r="A140" s="44">
        <v>620011</v>
      </c>
      <c r="B140" s="48" t="s">
        <v>341</v>
      </c>
      <c r="C140" s="38">
        <f>C141+C142</f>
        <v>44994691.6</v>
      </c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94">
        <f>BV141+BV142</f>
        <v>0</v>
      </c>
      <c r="BW140" s="94">
        <f aca="true" t="shared" si="50" ref="BW140:CD140">BW141+BW142</f>
        <v>0</v>
      </c>
      <c r="BX140" s="94">
        <f t="shared" si="50"/>
        <v>44994691.6</v>
      </c>
      <c r="BY140" s="24">
        <f t="shared" si="50"/>
        <v>0</v>
      </c>
      <c r="BZ140" s="24">
        <f t="shared" si="50"/>
        <v>0</v>
      </c>
      <c r="CA140" s="24">
        <f t="shared" si="50"/>
        <v>0</v>
      </c>
      <c r="CB140" s="24">
        <f t="shared" si="50"/>
        <v>0</v>
      </c>
      <c r="CC140" s="24">
        <f t="shared" si="50"/>
        <v>0</v>
      </c>
      <c r="CD140" s="94">
        <f t="shared" si="50"/>
        <v>0</v>
      </c>
      <c r="CE140" s="74"/>
    </row>
    <row r="141" spans="1:83" ht="12.75">
      <c r="A141" s="88">
        <v>62001101</v>
      </c>
      <c r="B141" s="89" t="s">
        <v>342</v>
      </c>
      <c r="C141" s="38">
        <f>SUM(BV141:CD141)</f>
        <v>44835536.57</v>
      </c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54"/>
      <c r="BW141" s="54"/>
      <c r="BX141" s="54">
        <v>44835536.57</v>
      </c>
      <c r="BY141" s="24"/>
      <c r="BZ141" s="24"/>
      <c r="CA141" s="24"/>
      <c r="CB141" s="24"/>
      <c r="CC141" s="24"/>
      <c r="CD141" s="40"/>
      <c r="CE141" s="74"/>
    </row>
    <row r="142" spans="1:83" ht="12.75">
      <c r="A142" s="88">
        <v>62001102</v>
      </c>
      <c r="B142" s="89" t="s">
        <v>343</v>
      </c>
      <c r="C142" s="38">
        <f>SUM(BV142:CD142)</f>
        <v>159155.03</v>
      </c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54"/>
      <c r="BW142" s="54"/>
      <c r="BX142" s="54">
        <v>159155.03</v>
      </c>
      <c r="BY142" s="24"/>
      <c r="BZ142" s="24"/>
      <c r="CA142" s="24"/>
      <c r="CB142" s="24"/>
      <c r="CC142" s="24"/>
      <c r="CD142" s="40"/>
      <c r="CE142" s="74"/>
    </row>
    <row r="143" spans="1:83" ht="12.75">
      <c r="A143" s="44">
        <v>620012</v>
      </c>
      <c r="B143" s="48" t="s">
        <v>344</v>
      </c>
      <c r="C143" s="38">
        <f>C144+C145</f>
        <v>0</v>
      </c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94">
        <f>BV144+BV145</f>
        <v>0</v>
      </c>
      <c r="BW143" s="94">
        <f aca="true" t="shared" si="51" ref="BW143:CD143">BW144+BW145</f>
        <v>0</v>
      </c>
      <c r="BX143" s="94">
        <f t="shared" si="51"/>
        <v>0</v>
      </c>
      <c r="BY143" s="24">
        <f t="shared" si="51"/>
        <v>0</v>
      </c>
      <c r="BZ143" s="24">
        <f t="shared" si="51"/>
        <v>0</v>
      </c>
      <c r="CA143" s="24">
        <f t="shared" si="51"/>
        <v>0</v>
      </c>
      <c r="CB143" s="24">
        <f t="shared" si="51"/>
        <v>0</v>
      </c>
      <c r="CC143" s="24">
        <f t="shared" si="51"/>
        <v>0</v>
      </c>
      <c r="CD143" s="94">
        <f t="shared" si="51"/>
        <v>0</v>
      </c>
      <c r="CE143" s="74"/>
    </row>
    <row r="144" spans="1:83" ht="12.75">
      <c r="A144" s="88">
        <v>62001201</v>
      </c>
      <c r="B144" s="89" t="s">
        <v>342</v>
      </c>
      <c r="C144" s="38">
        <f>SUM(BV144:CD144)</f>
        <v>0</v>
      </c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54"/>
      <c r="BW144" s="54"/>
      <c r="BX144" s="54"/>
      <c r="BY144" s="24"/>
      <c r="BZ144" s="24"/>
      <c r="CA144" s="24"/>
      <c r="CB144" s="24"/>
      <c r="CC144" s="24"/>
      <c r="CD144" s="40"/>
      <c r="CE144" s="74"/>
    </row>
    <row r="145" spans="1:83" ht="12.75">
      <c r="A145" s="88">
        <v>62001202</v>
      </c>
      <c r="B145" s="89" t="s">
        <v>343</v>
      </c>
      <c r="C145" s="38">
        <f>SUM(BV145:CD145)</f>
        <v>0</v>
      </c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54"/>
      <c r="BW145" s="54"/>
      <c r="BX145" s="54"/>
      <c r="BY145" s="24"/>
      <c r="BZ145" s="24"/>
      <c r="CA145" s="24"/>
      <c r="CB145" s="24"/>
      <c r="CC145" s="24"/>
      <c r="CD145" s="40"/>
      <c r="CE145" s="74"/>
    </row>
    <row r="146" spans="1:83" ht="12.75">
      <c r="A146" s="36">
        <v>62002</v>
      </c>
      <c r="B146" s="37" t="s">
        <v>91</v>
      </c>
      <c r="C146" s="38">
        <f>SUM(BW146:CD146)+BV146</f>
        <v>-1071786.3</v>
      </c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54"/>
      <c r="BW146" s="54"/>
      <c r="BX146" s="54">
        <v>-1071786.3</v>
      </c>
      <c r="BY146" s="24"/>
      <c r="BZ146" s="24"/>
      <c r="CA146" s="24"/>
      <c r="CB146" s="24"/>
      <c r="CC146" s="24"/>
      <c r="CD146" s="40"/>
      <c r="CE146" s="74"/>
    </row>
    <row r="147" spans="1:83" ht="12.75">
      <c r="A147" s="28">
        <v>621</v>
      </c>
      <c r="B147" s="29" t="s">
        <v>176</v>
      </c>
      <c r="C147" s="30">
        <f>C148+C151</f>
        <v>24409.67000000016</v>
      </c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33">
        <f>BV148+BV151</f>
        <v>0</v>
      </c>
      <c r="BW147" s="33">
        <f aca="true" t="shared" si="52" ref="BW147:CD147">BW148+BW151</f>
        <v>0</v>
      </c>
      <c r="BX147" s="33">
        <f t="shared" si="52"/>
        <v>24409.67000000016</v>
      </c>
      <c r="BY147" s="24">
        <f t="shared" si="52"/>
        <v>0</v>
      </c>
      <c r="BZ147" s="24">
        <f t="shared" si="52"/>
        <v>0</v>
      </c>
      <c r="CA147" s="24">
        <f t="shared" si="52"/>
        <v>0</v>
      </c>
      <c r="CB147" s="24">
        <f t="shared" si="52"/>
        <v>0</v>
      </c>
      <c r="CC147" s="24">
        <f t="shared" si="52"/>
        <v>0</v>
      </c>
      <c r="CD147" s="32">
        <f t="shared" si="52"/>
        <v>0</v>
      </c>
      <c r="CE147" s="74"/>
    </row>
    <row r="148" spans="1:83" ht="12.75">
      <c r="A148" s="36">
        <v>62101</v>
      </c>
      <c r="B148" s="37" t="s">
        <v>177</v>
      </c>
      <c r="C148" s="38">
        <f>C149+C150</f>
        <v>7252.350000000093</v>
      </c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43">
        <f>BV149+BV150</f>
        <v>0</v>
      </c>
      <c r="BW148" s="43">
        <f aca="true" t="shared" si="53" ref="BW148:CD148">BW149+BW150</f>
        <v>0</v>
      </c>
      <c r="BX148" s="43">
        <f t="shared" si="53"/>
        <v>7252.350000000093</v>
      </c>
      <c r="BY148" s="24">
        <f t="shared" si="53"/>
        <v>0</v>
      </c>
      <c r="BZ148" s="24">
        <f t="shared" si="53"/>
        <v>0</v>
      </c>
      <c r="CA148" s="24">
        <f t="shared" si="53"/>
        <v>0</v>
      </c>
      <c r="CB148" s="24">
        <f t="shared" si="53"/>
        <v>0</v>
      </c>
      <c r="CC148" s="24">
        <f t="shared" si="53"/>
        <v>0</v>
      </c>
      <c r="CD148" s="42">
        <f t="shared" si="53"/>
        <v>0</v>
      </c>
      <c r="CE148" s="74"/>
    </row>
    <row r="149" spans="1:83" ht="12.75">
      <c r="A149" s="44">
        <v>621011</v>
      </c>
      <c r="B149" s="45" t="s">
        <v>94</v>
      </c>
      <c r="C149" s="38">
        <f>SUM(BW149:CD149)+BV149</f>
        <v>-3462620.35</v>
      </c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55"/>
      <c r="BW149" s="55"/>
      <c r="BX149" s="55">
        <v>-3462620.35</v>
      </c>
      <c r="BY149" s="24"/>
      <c r="BZ149" s="24"/>
      <c r="CA149" s="24"/>
      <c r="CB149" s="24"/>
      <c r="CC149" s="24"/>
      <c r="CD149" s="47"/>
      <c r="CE149" s="74"/>
    </row>
    <row r="150" spans="1:83" ht="12.75">
      <c r="A150" s="44">
        <v>621012</v>
      </c>
      <c r="B150" s="45" t="s">
        <v>95</v>
      </c>
      <c r="C150" s="38">
        <f>SUM(BW150:CD150)+BV150</f>
        <v>3469872.7</v>
      </c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55"/>
      <c r="BW150" s="55"/>
      <c r="BX150" s="55">
        <v>3469872.7</v>
      </c>
      <c r="BY150" s="24"/>
      <c r="BZ150" s="24"/>
      <c r="CA150" s="24"/>
      <c r="CB150" s="24"/>
      <c r="CC150" s="24"/>
      <c r="CD150" s="47"/>
      <c r="CE150" s="74"/>
    </row>
    <row r="151" spans="1:83" ht="12.75">
      <c r="A151" s="36">
        <v>62102</v>
      </c>
      <c r="B151" s="37" t="s">
        <v>178</v>
      </c>
      <c r="C151" s="38">
        <f>C152+C153</f>
        <v>17157.320000000065</v>
      </c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43">
        <f>BV152+BV153</f>
        <v>0</v>
      </c>
      <c r="BW151" s="43">
        <f aca="true" t="shared" si="54" ref="BW151:CD151">BW152+BW153</f>
        <v>0</v>
      </c>
      <c r="BX151" s="43">
        <f t="shared" si="54"/>
        <v>17157.320000000065</v>
      </c>
      <c r="BY151" s="24">
        <f t="shared" si="54"/>
        <v>0</v>
      </c>
      <c r="BZ151" s="24">
        <f t="shared" si="54"/>
        <v>0</v>
      </c>
      <c r="CA151" s="24">
        <f t="shared" si="54"/>
        <v>0</v>
      </c>
      <c r="CB151" s="24">
        <f t="shared" si="54"/>
        <v>0</v>
      </c>
      <c r="CC151" s="24">
        <f t="shared" si="54"/>
        <v>0</v>
      </c>
      <c r="CD151" s="42">
        <f t="shared" si="54"/>
        <v>0</v>
      </c>
      <c r="CE151" s="74"/>
    </row>
    <row r="152" spans="1:83" ht="12.75">
      <c r="A152" s="44">
        <v>621021</v>
      </c>
      <c r="B152" s="45" t="s">
        <v>97</v>
      </c>
      <c r="C152" s="38">
        <f>SUM(BW152:CD152)+BV152</f>
        <v>619503.9</v>
      </c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55"/>
      <c r="BW152" s="55"/>
      <c r="BX152" s="55">
        <v>619503.9</v>
      </c>
      <c r="BY152" s="24"/>
      <c r="BZ152" s="24"/>
      <c r="CA152" s="24"/>
      <c r="CB152" s="24"/>
      <c r="CC152" s="24"/>
      <c r="CD152" s="47"/>
      <c r="CE152" s="74"/>
    </row>
    <row r="153" spans="1:83" ht="12.75">
      <c r="A153" s="44">
        <v>621022</v>
      </c>
      <c r="B153" s="45" t="s">
        <v>98</v>
      </c>
      <c r="C153" s="38">
        <f>SUM(BW153:CD153)+BV153</f>
        <v>-602346.58</v>
      </c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55"/>
      <c r="BW153" s="55"/>
      <c r="BX153" s="55">
        <v>-602346.58</v>
      </c>
      <c r="BY153" s="24"/>
      <c r="BZ153" s="24"/>
      <c r="CA153" s="24"/>
      <c r="CB153" s="24"/>
      <c r="CC153" s="24"/>
      <c r="CD153" s="47"/>
      <c r="CE153" s="74"/>
    </row>
    <row r="154" spans="1:83" ht="12.75">
      <c r="A154" s="28">
        <v>622</v>
      </c>
      <c r="B154" s="29" t="s">
        <v>179</v>
      </c>
      <c r="C154" s="30">
        <f>C155+C158</f>
        <v>0</v>
      </c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33">
        <f>BV155+BV158</f>
        <v>0</v>
      </c>
      <c r="BW154" s="33">
        <f aca="true" t="shared" si="55" ref="BW154:CD154">BW155+BW158</f>
        <v>0</v>
      </c>
      <c r="BX154" s="33">
        <f t="shared" si="55"/>
        <v>0</v>
      </c>
      <c r="BY154" s="24">
        <f t="shared" si="55"/>
        <v>0</v>
      </c>
      <c r="BZ154" s="24">
        <f t="shared" si="55"/>
        <v>0</v>
      </c>
      <c r="CA154" s="24">
        <f t="shared" si="55"/>
        <v>0</v>
      </c>
      <c r="CB154" s="24">
        <f t="shared" si="55"/>
        <v>0</v>
      </c>
      <c r="CC154" s="24">
        <f t="shared" si="55"/>
        <v>0</v>
      </c>
      <c r="CD154" s="32">
        <f t="shared" si="55"/>
        <v>0</v>
      </c>
      <c r="CE154" s="74"/>
    </row>
    <row r="155" spans="1:83" ht="12.75">
      <c r="A155" s="36">
        <v>62201</v>
      </c>
      <c r="B155" s="37" t="s">
        <v>100</v>
      </c>
      <c r="C155" s="38">
        <f>C156+C157</f>
        <v>0</v>
      </c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43">
        <f>BV156+BV157</f>
        <v>0</v>
      </c>
      <c r="BW155" s="43">
        <f aca="true" t="shared" si="56" ref="BW155:CD155">BW156+BW157</f>
        <v>0</v>
      </c>
      <c r="BX155" s="43">
        <f t="shared" si="56"/>
        <v>0</v>
      </c>
      <c r="BY155" s="24">
        <f t="shared" si="56"/>
        <v>0</v>
      </c>
      <c r="BZ155" s="24">
        <f t="shared" si="56"/>
        <v>0</v>
      </c>
      <c r="CA155" s="24">
        <f t="shared" si="56"/>
        <v>0</v>
      </c>
      <c r="CB155" s="24">
        <f t="shared" si="56"/>
        <v>0</v>
      </c>
      <c r="CC155" s="24">
        <f t="shared" si="56"/>
        <v>0</v>
      </c>
      <c r="CD155" s="42">
        <f t="shared" si="56"/>
        <v>0</v>
      </c>
      <c r="CE155" s="74"/>
    </row>
    <row r="156" spans="1:83" ht="12.75">
      <c r="A156" s="44">
        <v>622011</v>
      </c>
      <c r="B156" s="45" t="s">
        <v>101</v>
      </c>
      <c r="C156" s="38">
        <f>SUM(BW156:CD156)+BV156</f>
        <v>0</v>
      </c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55"/>
      <c r="BW156" s="55"/>
      <c r="BX156" s="55"/>
      <c r="BY156" s="24"/>
      <c r="BZ156" s="24"/>
      <c r="CA156" s="24"/>
      <c r="CB156" s="24"/>
      <c r="CC156" s="24"/>
      <c r="CD156" s="47"/>
      <c r="CE156" s="74"/>
    </row>
    <row r="157" spans="1:83" ht="12.75">
      <c r="A157" s="44">
        <v>622012</v>
      </c>
      <c r="B157" s="45" t="s">
        <v>102</v>
      </c>
      <c r="C157" s="38">
        <f>SUM(BW157:CD157)+BV157</f>
        <v>0</v>
      </c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55"/>
      <c r="BW157" s="55"/>
      <c r="BX157" s="55"/>
      <c r="BY157" s="24"/>
      <c r="BZ157" s="24"/>
      <c r="CA157" s="24"/>
      <c r="CB157" s="24"/>
      <c r="CC157" s="24"/>
      <c r="CD157" s="47"/>
      <c r="CE157" s="74"/>
    </row>
    <row r="158" spans="1:83" ht="12.75">
      <c r="A158" s="36">
        <v>62202</v>
      </c>
      <c r="B158" s="37" t="s">
        <v>180</v>
      </c>
      <c r="C158" s="38">
        <f>C159+C160</f>
        <v>0</v>
      </c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43">
        <f>BV159+BV160</f>
        <v>0</v>
      </c>
      <c r="BW158" s="43">
        <f aca="true" t="shared" si="57" ref="BW158:CD158">BW159+BW160</f>
        <v>0</v>
      </c>
      <c r="BX158" s="43">
        <f t="shared" si="57"/>
        <v>0</v>
      </c>
      <c r="BY158" s="24">
        <f t="shared" si="57"/>
        <v>0</v>
      </c>
      <c r="BZ158" s="24">
        <f t="shared" si="57"/>
        <v>0</v>
      </c>
      <c r="CA158" s="24">
        <f t="shared" si="57"/>
        <v>0</v>
      </c>
      <c r="CB158" s="24">
        <f t="shared" si="57"/>
        <v>0</v>
      </c>
      <c r="CC158" s="24">
        <f t="shared" si="57"/>
        <v>0</v>
      </c>
      <c r="CD158" s="42">
        <f t="shared" si="57"/>
        <v>0</v>
      </c>
      <c r="CE158" s="74"/>
    </row>
    <row r="159" spans="1:83" ht="12.75">
      <c r="A159" s="44">
        <v>622021</v>
      </c>
      <c r="B159" s="45" t="s">
        <v>104</v>
      </c>
      <c r="C159" s="38">
        <f>SUM(BW159:CD159)+BV159</f>
        <v>0</v>
      </c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55"/>
      <c r="BW159" s="55"/>
      <c r="BX159" s="55"/>
      <c r="BY159" s="24"/>
      <c r="BZ159" s="24"/>
      <c r="CA159" s="24"/>
      <c r="CB159" s="24"/>
      <c r="CC159" s="24"/>
      <c r="CD159" s="47"/>
      <c r="CE159" s="74"/>
    </row>
    <row r="160" spans="1:83" ht="12.75">
      <c r="A160" s="44">
        <v>622022</v>
      </c>
      <c r="B160" s="45" t="s">
        <v>105</v>
      </c>
      <c r="C160" s="38">
        <f>SUM(BW160:CD160)+BV160</f>
        <v>0</v>
      </c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55"/>
      <c r="BW160" s="55"/>
      <c r="BX160" s="55"/>
      <c r="BY160" s="24"/>
      <c r="BZ160" s="24"/>
      <c r="CA160" s="24"/>
      <c r="CB160" s="24"/>
      <c r="CC160" s="24"/>
      <c r="CD160" s="47"/>
      <c r="CE160" s="74"/>
    </row>
    <row r="161" spans="1:83" ht="12.75">
      <c r="A161" s="28">
        <v>623</v>
      </c>
      <c r="B161" s="29" t="s">
        <v>181</v>
      </c>
      <c r="C161" s="30">
        <f>C162+C172+C181+C190+C191+C194+C197+C201+C202</f>
        <v>30245560.679999996</v>
      </c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33">
        <f>BV162+BV172+BV181+BV190+BV191+BV194+BV197+BV201+BV202</f>
        <v>0</v>
      </c>
      <c r="BW161" s="33">
        <f aca="true" t="shared" si="58" ref="BW161:CD161">BW162+BW172+BW181+BW190+BW191+BW194+BW197+BW201+BW202</f>
        <v>0</v>
      </c>
      <c r="BX161" s="33">
        <f t="shared" si="58"/>
        <v>30245560.679999996</v>
      </c>
      <c r="BY161" s="24">
        <f t="shared" si="58"/>
        <v>0</v>
      </c>
      <c r="BZ161" s="24">
        <f t="shared" si="58"/>
        <v>0</v>
      </c>
      <c r="CA161" s="24">
        <f t="shared" si="58"/>
        <v>0</v>
      </c>
      <c r="CB161" s="24">
        <f t="shared" si="58"/>
        <v>0</v>
      </c>
      <c r="CC161" s="24">
        <f t="shared" si="58"/>
        <v>0</v>
      </c>
      <c r="CD161" s="32">
        <f t="shared" si="58"/>
        <v>0</v>
      </c>
      <c r="CE161" s="74"/>
    </row>
    <row r="162" spans="1:83" ht="12.75">
      <c r="A162" s="36">
        <v>62301</v>
      </c>
      <c r="B162" s="37" t="s">
        <v>107</v>
      </c>
      <c r="C162" s="38">
        <f>C163+C164+C165+C166+C167+C168+C169+C170+C171</f>
        <v>22367661.7</v>
      </c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43">
        <f>BV163+BV164+BV165+BV166+BV167+BV168+BV169+BV170+BV171</f>
        <v>0</v>
      </c>
      <c r="BW162" s="43">
        <f aca="true" t="shared" si="59" ref="BW162:CD162">BW163+BW164+BW165+BW166+BW167+BW168+BW169+BW170+BW171</f>
        <v>0</v>
      </c>
      <c r="BX162" s="43">
        <f t="shared" si="59"/>
        <v>22367661.7</v>
      </c>
      <c r="BY162" s="24">
        <f t="shared" si="59"/>
        <v>0</v>
      </c>
      <c r="BZ162" s="24">
        <f t="shared" si="59"/>
        <v>0</v>
      </c>
      <c r="CA162" s="24">
        <f t="shared" si="59"/>
        <v>0</v>
      </c>
      <c r="CB162" s="24">
        <f t="shared" si="59"/>
        <v>0</v>
      </c>
      <c r="CC162" s="24">
        <f t="shared" si="59"/>
        <v>0</v>
      </c>
      <c r="CD162" s="42">
        <f t="shared" si="59"/>
        <v>0</v>
      </c>
      <c r="CE162" s="74"/>
    </row>
    <row r="163" spans="1:83" ht="12.75">
      <c r="A163" s="44">
        <v>623011</v>
      </c>
      <c r="B163" s="45" t="s">
        <v>182</v>
      </c>
      <c r="C163" s="38">
        <f aca="true" t="shared" si="60" ref="C163:C171">SUM(BW163:CD163)+BV163</f>
        <v>0</v>
      </c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55"/>
      <c r="BW163" s="55"/>
      <c r="BX163" s="55"/>
      <c r="BY163" s="24"/>
      <c r="BZ163" s="24"/>
      <c r="CA163" s="24"/>
      <c r="CB163" s="24"/>
      <c r="CC163" s="24"/>
      <c r="CD163" s="47"/>
      <c r="CE163" s="74"/>
    </row>
    <row r="164" spans="1:83" ht="12.75">
      <c r="A164" s="44">
        <v>623012</v>
      </c>
      <c r="B164" s="45" t="s">
        <v>109</v>
      </c>
      <c r="C164" s="38">
        <f t="shared" si="60"/>
        <v>0</v>
      </c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55"/>
      <c r="BW164" s="55"/>
      <c r="BX164" s="55"/>
      <c r="BY164" s="24"/>
      <c r="BZ164" s="24"/>
      <c r="CA164" s="24"/>
      <c r="CB164" s="24"/>
      <c r="CC164" s="24"/>
      <c r="CD164" s="47"/>
      <c r="CE164" s="74"/>
    </row>
    <row r="165" spans="1:83" ht="12.75">
      <c r="A165" s="44">
        <v>623013</v>
      </c>
      <c r="B165" s="45" t="s">
        <v>110</v>
      </c>
      <c r="C165" s="38">
        <f t="shared" si="60"/>
        <v>21599335.5</v>
      </c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55"/>
      <c r="BW165" s="55"/>
      <c r="BX165" s="55">
        <v>21599335.5</v>
      </c>
      <c r="BY165" s="24"/>
      <c r="BZ165" s="24"/>
      <c r="CA165" s="24"/>
      <c r="CB165" s="24"/>
      <c r="CC165" s="24"/>
      <c r="CD165" s="47"/>
      <c r="CE165" s="74"/>
    </row>
    <row r="166" spans="1:83" ht="12.75">
      <c r="A166" s="44">
        <v>623014</v>
      </c>
      <c r="B166" s="45" t="s">
        <v>111</v>
      </c>
      <c r="C166" s="38">
        <f t="shared" si="60"/>
        <v>0</v>
      </c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55"/>
      <c r="BW166" s="55"/>
      <c r="BX166" s="55"/>
      <c r="BY166" s="24"/>
      <c r="BZ166" s="24"/>
      <c r="CA166" s="24"/>
      <c r="CB166" s="24"/>
      <c r="CC166" s="24"/>
      <c r="CD166" s="47"/>
      <c r="CE166" s="74"/>
    </row>
    <row r="167" spans="1:83" ht="12.75">
      <c r="A167" s="44">
        <v>623015</v>
      </c>
      <c r="B167" s="45" t="s">
        <v>112</v>
      </c>
      <c r="C167" s="38">
        <f t="shared" si="60"/>
        <v>0</v>
      </c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55"/>
      <c r="BW167" s="55"/>
      <c r="BX167" s="55"/>
      <c r="BY167" s="24"/>
      <c r="BZ167" s="24"/>
      <c r="CA167" s="24"/>
      <c r="CB167" s="24"/>
      <c r="CC167" s="24"/>
      <c r="CD167" s="47"/>
      <c r="CE167" s="74"/>
    </row>
    <row r="168" spans="1:83" ht="12.75">
      <c r="A168" s="44">
        <v>623016</v>
      </c>
      <c r="B168" s="45" t="s">
        <v>113</v>
      </c>
      <c r="C168" s="38">
        <f t="shared" si="60"/>
        <v>0</v>
      </c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55"/>
      <c r="BW168" s="55"/>
      <c r="BX168" s="55"/>
      <c r="BY168" s="24"/>
      <c r="BZ168" s="24"/>
      <c r="CA168" s="24"/>
      <c r="CB168" s="24"/>
      <c r="CC168" s="24"/>
      <c r="CD168" s="47"/>
      <c r="CE168" s="74"/>
    </row>
    <row r="169" spans="1:83" ht="12.75">
      <c r="A169" s="44">
        <v>623017</v>
      </c>
      <c r="B169" s="45" t="s">
        <v>114</v>
      </c>
      <c r="C169" s="38">
        <f t="shared" si="60"/>
        <v>0</v>
      </c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55"/>
      <c r="BW169" s="55"/>
      <c r="BX169" s="55"/>
      <c r="BY169" s="24"/>
      <c r="BZ169" s="24"/>
      <c r="CA169" s="24"/>
      <c r="CB169" s="24"/>
      <c r="CC169" s="24"/>
      <c r="CD169" s="47"/>
      <c r="CE169" s="74"/>
    </row>
    <row r="170" spans="1:83" ht="12.75">
      <c r="A170" s="44">
        <v>623018</v>
      </c>
      <c r="B170" s="45" t="s">
        <v>115</v>
      </c>
      <c r="C170" s="38">
        <f t="shared" si="60"/>
        <v>768326.2</v>
      </c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55"/>
      <c r="BW170" s="55"/>
      <c r="BX170" s="55">
        <v>768326.2</v>
      </c>
      <c r="BY170" s="24"/>
      <c r="BZ170" s="24"/>
      <c r="CA170" s="24"/>
      <c r="CB170" s="24"/>
      <c r="CC170" s="24"/>
      <c r="CD170" s="47"/>
      <c r="CE170" s="74"/>
    </row>
    <row r="171" spans="1:83" ht="12.75">
      <c r="A171" s="44">
        <v>623019</v>
      </c>
      <c r="B171" s="45" t="s">
        <v>116</v>
      </c>
      <c r="C171" s="38">
        <f t="shared" si="60"/>
        <v>0</v>
      </c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55"/>
      <c r="BW171" s="55"/>
      <c r="BX171" s="55"/>
      <c r="BY171" s="24"/>
      <c r="BZ171" s="24"/>
      <c r="CA171" s="24"/>
      <c r="CB171" s="24"/>
      <c r="CC171" s="24"/>
      <c r="CD171" s="47"/>
      <c r="CE171" s="74"/>
    </row>
    <row r="172" spans="1:83" ht="12.75">
      <c r="A172" s="36">
        <v>62302</v>
      </c>
      <c r="B172" s="37" t="s">
        <v>117</v>
      </c>
      <c r="C172" s="38">
        <f>C173+C174+C175+C176+C177+C178+C179+C180</f>
        <v>5602310.1</v>
      </c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43">
        <f>BV173+BV174+BV175+BV176+BV177+BV178+BV179+BV180</f>
        <v>0</v>
      </c>
      <c r="BW172" s="43">
        <f aca="true" t="shared" si="61" ref="BW172:CD172">BW173+BW174+BW175+BW176+BW177+BW178+BW179+BW180</f>
        <v>0</v>
      </c>
      <c r="BX172" s="43">
        <f t="shared" si="61"/>
        <v>5602310.1</v>
      </c>
      <c r="BY172" s="24">
        <f t="shared" si="61"/>
        <v>0</v>
      </c>
      <c r="BZ172" s="24">
        <f t="shared" si="61"/>
        <v>0</v>
      </c>
      <c r="CA172" s="24">
        <f t="shared" si="61"/>
        <v>0</v>
      </c>
      <c r="CB172" s="24">
        <f t="shared" si="61"/>
        <v>0</v>
      </c>
      <c r="CC172" s="24">
        <f t="shared" si="61"/>
        <v>0</v>
      </c>
      <c r="CD172" s="42">
        <f t="shared" si="61"/>
        <v>0</v>
      </c>
      <c r="CE172" s="74"/>
    </row>
    <row r="173" spans="1:83" ht="12.75">
      <c r="A173" s="44">
        <v>623021</v>
      </c>
      <c r="B173" s="45" t="s">
        <v>183</v>
      </c>
      <c r="C173" s="38">
        <f aca="true" t="shared" si="62" ref="C173:C180">SUM(BW173:CD173)+BV173</f>
        <v>0</v>
      </c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55"/>
      <c r="BW173" s="55"/>
      <c r="BX173" s="55"/>
      <c r="BY173" s="24"/>
      <c r="BZ173" s="24"/>
      <c r="CA173" s="24"/>
      <c r="CB173" s="24"/>
      <c r="CC173" s="24"/>
      <c r="CD173" s="47"/>
      <c r="CE173" s="74"/>
    </row>
    <row r="174" spans="1:83" ht="12.75">
      <c r="A174" s="44">
        <v>623022</v>
      </c>
      <c r="B174" s="45" t="s">
        <v>109</v>
      </c>
      <c r="C174" s="38">
        <f t="shared" si="62"/>
        <v>0</v>
      </c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55"/>
      <c r="BW174" s="55"/>
      <c r="BX174" s="55"/>
      <c r="BY174" s="24"/>
      <c r="BZ174" s="24"/>
      <c r="CA174" s="24"/>
      <c r="CB174" s="24"/>
      <c r="CC174" s="24"/>
      <c r="CD174" s="47"/>
      <c r="CE174" s="74"/>
    </row>
    <row r="175" spans="1:83" ht="12.75">
      <c r="A175" s="44">
        <v>623023</v>
      </c>
      <c r="B175" s="45" t="s">
        <v>110</v>
      </c>
      <c r="C175" s="38">
        <f t="shared" si="62"/>
        <v>5602310.1</v>
      </c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55"/>
      <c r="BW175" s="55"/>
      <c r="BX175" s="97">
        <v>5602310.1</v>
      </c>
      <c r="BY175" s="24"/>
      <c r="BZ175" s="24"/>
      <c r="CA175" s="24"/>
      <c r="CB175" s="24"/>
      <c r="CC175" s="24"/>
      <c r="CD175" s="47"/>
      <c r="CE175" s="74"/>
    </row>
    <row r="176" spans="1:83" ht="12.75">
      <c r="A176" s="44">
        <v>623024</v>
      </c>
      <c r="B176" s="45" t="s">
        <v>111</v>
      </c>
      <c r="C176" s="38">
        <f t="shared" si="62"/>
        <v>0</v>
      </c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55"/>
      <c r="BW176" s="55"/>
      <c r="BX176" s="55"/>
      <c r="BY176" s="24"/>
      <c r="BZ176" s="24"/>
      <c r="CA176" s="24"/>
      <c r="CB176" s="24"/>
      <c r="CC176" s="24"/>
      <c r="CD176" s="47"/>
      <c r="CE176" s="74"/>
    </row>
    <row r="177" spans="1:83" ht="12.75">
      <c r="A177" s="44">
        <v>623025</v>
      </c>
      <c r="B177" s="45" t="s">
        <v>118</v>
      </c>
      <c r="C177" s="38">
        <f t="shared" si="62"/>
        <v>0</v>
      </c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55"/>
      <c r="BW177" s="55"/>
      <c r="BX177" s="55"/>
      <c r="BY177" s="24"/>
      <c r="BZ177" s="24"/>
      <c r="CA177" s="24"/>
      <c r="CB177" s="24"/>
      <c r="CC177" s="24"/>
      <c r="CD177" s="47"/>
      <c r="CE177" s="74"/>
    </row>
    <row r="178" spans="1:83" ht="12.75">
      <c r="A178" s="44">
        <v>623026</v>
      </c>
      <c r="B178" s="45" t="s">
        <v>113</v>
      </c>
      <c r="C178" s="38">
        <f t="shared" si="62"/>
        <v>0</v>
      </c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55"/>
      <c r="BW178" s="55"/>
      <c r="BX178" s="55"/>
      <c r="BY178" s="24"/>
      <c r="BZ178" s="24"/>
      <c r="CA178" s="24"/>
      <c r="CB178" s="24"/>
      <c r="CC178" s="24"/>
      <c r="CD178" s="47"/>
      <c r="CE178" s="74"/>
    </row>
    <row r="179" spans="1:83" ht="12.75">
      <c r="A179" s="44">
        <v>623027</v>
      </c>
      <c r="B179" s="45" t="s">
        <v>184</v>
      </c>
      <c r="C179" s="38">
        <f t="shared" si="62"/>
        <v>0</v>
      </c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55"/>
      <c r="BW179" s="55"/>
      <c r="BX179" s="55"/>
      <c r="BY179" s="24"/>
      <c r="BZ179" s="24"/>
      <c r="CA179" s="24"/>
      <c r="CB179" s="24"/>
      <c r="CC179" s="24"/>
      <c r="CD179" s="47"/>
      <c r="CE179" s="74"/>
    </row>
    <row r="180" spans="1:83" ht="12.75">
      <c r="A180" s="44">
        <v>623029</v>
      </c>
      <c r="B180" s="45" t="s">
        <v>116</v>
      </c>
      <c r="C180" s="38">
        <f t="shared" si="62"/>
        <v>0</v>
      </c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55"/>
      <c r="BW180" s="55"/>
      <c r="BX180" s="55"/>
      <c r="BY180" s="24"/>
      <c r="BZ180" s="24"/>
      <c r="CA180" s="24"/>
      <c r="CB180" s="24"/>
      <c r="CC180" s="24"/>
      <c r="CD180" s="47"/>
      <c r="CE180" s="74"/>
    </row>
    <row r="181" spans="1:83" ht="12.75">
      <c r="A181" s="36">
        <v>62303</v>
      </c>
      <c r="B181" s="37" t="s">
        <v>119</v>
      </c>
      <c r="C181" s="38">
        <f>C182+C183+C184+C185+C186+C187+C188+C189</f>
        <v>-10511236.92</v>
      </c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3"/>
      <c r="BM181" s="83"/>
      <c r="BN181" s="83"/>
      <c r="BO181" s="83"/>
      <c r="BP181" s="83"/>
      <c r="BQ181" s="83"/>
      <c r="BR181" s="83"/>
      <c r="BS181" s="83"/>
      <c r="BT181" s="83"/>
      <c r="BU181" s="83"/>
      <c r="BV181" s="43">
        <f>BV182+BV183+BV184+BV185+BV186+BV187+BV188+BV189</f>
        <v>0</v>
      </c>
      <c r="BW181" s="43">
        <f aca="true" t="shared" si="63" ref="BW181:CD181">BW182+BW183+BW184+BW185+BW186+BW187+BW188+BW189</f>
        <v>0</v>
      </c>
      <c r="BX181" s="43">
        <f t="shared" si="63"/>
        <v>-10511236.92</v>
      </c>
      <c r="BY181" s="24">
        <f t="shared" si="63"/>
        <v>0</v>
      </c>
      <c r="BZ181" s="24">
        <f t="shared" si="63"/>
        <v>0</v>
      </c>
      <c r="CA181" s="24">
        <f t="shared" si="63"/>
        <v>0</v>
      </c>
      <c r="CB181" s="24">
        <f t="shared" si="63"/>
        <v>0</v>
      </c>
      <c r="CC181" s="24">
        <f t="shared" si="63"/>
        <v>0</v>
      </c>
      <c r="CD181" s="42">
        <f t="shared" si="63"/>
        <v>0</v>
      </c>
      <c r="CE181" s="74"/>
    </row>
    <row r="182" spans="1:83" ht="12.75">
      <c r="A182" s="44">
        <v>623031</v>
      </c>
      <c r="B182" s="45" t="s">
        <v>182</v>
      </c>
      <c r="C182" s="38">
        <f aca="true" t="shared" si="64" ref="C182:C190">SUM(BW182:CD182)+BV182</f>
        <v>0</v>
      </c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55"/>
      <c r="BW182" s="55"/>
      <c r="BX182" s="55"/>
      <c r="BY182" s="24"/>
      <c r="BZ182" s="24"/>
      <c r="CA182" s="24"/>
      <c r="CB182" s="24"/>
      <c r="CC182" s="24"/>
      <c r="CD182" s="47"/>
      <c r="CE182" s="74"/>
    </row>
    <row r="183" spans="1:83" ht="12.75">
      <c r="A183" s="44">
        <v>623032</v>
      </c>
      <c r="B183" s="45" t="s">
        <v>109</v>
      </c>
      <c r="C183" s="38">
        <f t="shared" si="64"/>
        <v>0</v>
      </c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55"/>
      <c r="BW183" s="55"/>
      <c r="BX183" s="55"/>
      <c r="BY183" s="24"/>
      <c r="BZ183" s="24"/>
      <c r="CA183" s="24"/>
      <c r="CB183" s="24"/>
      <c r="CC183" s="24"/>
      <c r="CD183" s="47"/>
      <c r="CE183" s="74"/>
    </row>
    <row r="184" spans="1:83" ht="12.75">
      <c r="A184" s="44">
        <v>623033</v>
      </c>
      <c r="B184" s="45" t="s">
        <v>110</v>
      </c>
      <c r="C184" s="38">
        <f t="shared" si="64"/>
        <v>-10713198.02</v>
      </c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55"/>
      <c r="BW184" s="55"/>
      <c r="BX184" s="55">
        <v>-10713198.02</v>
      </c>
      <c r="BY184" s="24"/>
      <c r="BZ184" s="24"/>
      <c r="CA184" s="24"/>
      <c r="CB184" s="24"/>
      <c r="CC184" s="24"/>
      <c r="CD184" s="47"/>
      <c r="CE184" s="74"/>
    </row>
    <row r="185" spans="1:83" ht="12.75">
      <c r="A185" s="44">
        <v>623034</v>
      </c>
      <c r="B185" s="45" t="s">
        <v>111</v>
      </c>
      <c r="C185" s="38">
        <f t="shared" si="64"/>
        <v>0</v>
      </c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55"/>
      <c r="BW185" s="55"/>
      <c r="BX185" s="55"/>
      <c r="BY185" s="24"/>
      <c r="BZ185" s="24"/>
      <c r="CA185" s="24"/>
      <c r="CB185" s="24"/>
      <c r="CC185" s="24"/>
      <c r="CD185" s="47"/>
      <c r="CE185" s="74"/>
    </row>
    <row r="186" spans="1:83" ht="12.75">
      <c r="A186" s="44">
        <v>623035</v>
      </c>
      <c r="B186" s="45" t="s">
        <v>118</v>
      </c>
      <c r="C186" s="38">
        <f t="shared" si="64"/>
        <v>0</v>
      </c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55"/>
      <c r="BW186" s="55"/>
      <c r="BX186" s="55"/>
      <c r="BY186" s="24"/>
      <c r="BZ186" s="24"/>
      <c r="CA186" s="24"/>
      <c r="CB186" s="24"/>
      <c r="CC186" s="24"/>
      <c r="CD186" s="47"/>
      <c r="CE186" s="74"/>
    </row>
    <row r="187" spans="1:83" ht="12.75">
      <c r="A187" s="44">
        <v>623036</v>
      </c>
      <c r="B187" s="45" t="s">
        <v>113</v>
      </c>
      <c r="C187" s="38">
        <f t="shared" si="64"/>
        <v>0</v>
      </c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55"/>
      <c r="BW187" s="55"/>
      <c r="BX187" s="55"/>
      <c r="BY187" s="24"/>
      <c r="BZ187" s="24"/>
      <c r="CA187" s="24"/>
      <c r="CB187" s="24"/>
      <c r="CC187" s="24"/>
      <c r="CD187" s="47"/>
      <c r="CE187" s="74"/>
    </row>
    <row r="188" spans="1:83" ht="12.75">
      <c r="A188" s="44">
        <v>623037</v>
      </c>
      <c r="B188" s="45" t="s">
        <v>184</v>
      </c>
      <c r="C188" s="38">
        <f t="shared" si="64"/>
        <v>0</v>
      </c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55"/>
      <c r="BW188" s="55"/>
      <c r="BX188" s="55"/>
      <c r="BY188" s="24"/>
      <c r="BZ188" s="24"/>
      <c r="CA188" s="24"/>
      <c r="CB188" s="24"/>
      <c r="CC188" s="24"/>
      <c r="CD188" s="47"/>
      <c r="CE188" s="74"/>
    </row>
    <row r="189" spans="1:83" ht="12.75">
      <c r="A189" s="44">
        <v>623039</v>
      </c>
      <c r="B189" s="45" t="s">
        <v>116</v>
      </c>
      <c r="C189" s="38">
        <f t="shared" si="64"/>
        <v>201961.1</v>
      </c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55"/>
      <c r="BW189" s="55"/>
      <c r="BX189" s="55">
        <v>201961.1</v>
      </c>
      <c r="BY189" s="24"/>
      <c r="BZ189" s="24"/>
      <c r="CA189" s="24"/>
      <c r="CB189" s="24"/>
      <c r="CC189" s="24"/>
      <c r="CD189" s="47"/>
      <c r="CE189" s="74"/>
    </row>
    <row r="190" spans="1:83" ht="12.75">
      <c r="A190" s="36">
        <v>62304</v>
      </c>
      <c r="B190" s="37" t="s">
        <v>185</v>
      </c>
      <c r="C190" s="38">
        <f t="shared" si="64"/>
        <v>12786825.8</v>
      </c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54"/>
      <c r="BW190" s="54"/>
      <c r="BX190" s="54">
        <v>12786825.8</v>
      </c>
      <c r="BY190" s="24"/>
      <c r="BZ190" s="24"/>
      <c r="CA190" s="24"/>
      <c r="CB190" s="24"/>
      <c r="CC190" s="24"/>
      <c r="CD190" s="40"/>
      <c r="CE190" s="74"/>
    </row>
    <row r="191" spans="1:83" ht="12.75">
      <c r="A191" s="36">
        <v>62305</v>
      </c>
      <c r="B191" s="37" t="s">
        <v>122</v>
      </c>
      <c r="C191" s="38">
        <f>C192+C193</f>
        <v>0</v>
      </c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43">
        <f>BV192+BV193</f>
        <v>0</v>
      </c>
      <c r="BW191" s="43">
        <f aca="true" t="shared" si="65" ref="BW191:CD191">BW192+BW193</f>
        <v>0</v>
      </c>
      <c r="BX191" s="43">
        <f t="shared" si="65"/>
        <v>0</v>
      </c>
      <c r="BY191" s="24">
        <f t="shared" si="65"/>
        <v>0</v>
      </c>
      <c r="BZ191" s="24">
        <f t="shared" si="65"/>
        <v>0</v>
      </c>
      <c r="CA191" s="24">
        <f t="shared" si="65"/>
        <v>0</v>
      </c>
      <c r="CB191" s="24">
        <f t="shared" si="65"/>
        <v>0</v>
      </c>
      <c r="CC191" s="24">
        <f t="shared" si="65"/>
        <v>0</v>
      </c>
      <c r="CD191" s="42">
        <f t="shared" si="65"/>
        <v>0</v>
      </c>
      <c r="CE191" s="74"/>
    </row>
    <row r="192" spans="1:83" ht="12.75">
      <c r="A192" s="44">
        <v>623051</v>
      </c>
      <c r="B192" s="45" t="s">
        <v>123</v>
      </c>
      <c r="C192" s="38">
        <f>SUM(BW192:CD192)+BV192</f>
        <v>0</v>
      </c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55"/>
      <c r="BW192" s="55"/>
      <c r="BX192" s="55"/>
      <c r="BY192" s="24"/>
      <c r="BZ192" s="24"/>
      <c r="CA192" s="24"/>
      <c r="CB192" s="24"/>
      <c r="CC192" s="24"/>
      <c r="CD192" s="47"/>
      <c r="CE192" s="74"/>
    </row>
    <row r="193" spans="1:83" ht="12.75">
      <c r="A193" s="44">
        <v>623052</v>
      </c>
      <c r="B193" s="45" t="s">
        <v>124</v>
      </c>
      <c r="C193" s="38">
        <f>SUM(BW193:CD193)+BV193</f>
        <v>0</v>
      </c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55"/>
      <c r="BW193" s="55"/>
      <c r="BX193" s="55"/>
      <c r="BY193" s="24"/>
      <c r="BZ193" s="24"/>
      <c r="CA193" s="24"/>
      <c r="CB193" s="24"/>
      <c r="CC193" s="24"/>
      <c r="CD193" s="47"/>
      <c r="CE193" s="74"/>
    </row>
    <row r="194" spans="1:83" ht="12.75">
      <c r="A194" s="36">
        <v>62306</v>
      </c>
      <c r="B194" s="37" t="s">
        <v>125</v>
      </c>
      <c r="C194" s="38">
        <f>C195+C196</f>
        <v>0</v>
      </c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43">
        <f>BV195+BV196</f>
        <v>0</v>
      </c>
      <c r="BW194" s="43">
        <f aca="true" t="shared" si="66" ref="BW194:CD194">BW195+BW196</f>
        <v>0</v>
      </c>
      <c r="BX194" s="43">
        <f t="shared" si="66"/>
        <v>0</v>
      </c>
      <c r="BY194" s="24">
        <f t="shared" si="66"/>
        <v>0</v>
      </c>
      <c r="BZ194" s="24">
        <f t="shared" si="66"/>
        <v>0</v>
      </c>
      <c r="CA194" s="24">
        <f t="shared" si="66"/>
        <v>0</v>
      </c>
      <c r="CB194" s="24">
        <f t="shared" si="66"/>
        <v>0</v>
      </c>
      <c r="CC194" s="24">
        <f t="shared" si="66"/>
        <v>0</v>
      </c>
      <c r="CD194" s="42">
        <f t="shared" si="66"/>
        <v>0</v>
      </c>
      <c r="CE194" s="74"/>
    </row>
    <row r="195" spans="1:83" ht="12.75">
      <c r="A195" s="44">
        <v>623061</v>
      </c>
      <c r="B195" s="45" t="s">
        <v>123</v>
      </c>
      <c r="C195" s="38">
        <f>SUM(BW195:CD195)+BV195</f>
        <v>0</v>
      </c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55"/>
      <c r="BW195" s="55"/>
      <c r="BX195" s="55"/>
      <c r="BY195" s="24"/>
      <c r="BZ195" s="24"/>
      <c r="CA195" s="24"/>
      <c r="CB195" s="24"/>
      <c r="CC195" s="24"/>
      <c r="CD195" s="47"/>
      <c r="CE195" s="74"/>
    </row>
    <row r="196" spans="1:83" ht="12.75">
      <c r="A196" s="44">
        <v>623062</v>
      </c>
      <c r="B196" s="45" t="s">
        <v>124</v>
      </c>
      <c r="C196" s="38">
        <f>SUM(BW196:CD196)+BV196</f>
        <v>0</v>
      </c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55"/>
      <c r="BW196" s="55"/>
      <c r="BX196" s="55"/>
      <c r="BY196" s="24"/>
      <c r="BZ196" s="24"/>
      <c r="CA196" s="24"/>
      <c r="CB196" s="24"/>
      <c r="CC196" s="24"/>
      <c r="CD196" s="47"/>
      <c r="CE196" s="74"/>
    </row>
    <row r="197" spans="1:83" ht="12.75">
      <c r="A197" s="36">
        <v>62307</v>
      </c>
      <c r="B197" s="37" t="s">
        <v>126</v>
      </c>
      <c r="C197" s="38">
        <f>C198+C199+C200</f>
        <v>0</v>
      </c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43">
        <f>BV198+BV199+BV200</f>
        <v>0</v>
      </c>
      <c r="BW197" s="43">
        <f aca="true" t="shared" si="67" ref="BW197:CD197">BW198+BW199+BW200</f>
        <v>0</v>
      </c>
      <c r="BX197" s="43">
        <f t="shared" si="67"/>
        <v>0</v>
      </c>
      <c r="BY197" s="24">
        <f t="shared" si="67"/>
        <v>0</v>
      </c>
      <c r="BZ197" s="24">
        <f t="shared" si="67"/>
        <v>0</v>
      </c>
      <c r="CA197" s="24">
        <f t="shared" si="67"/>
        <v>0</v>
      </c>
      <c r="CB197" s="24">
        <f t="shared" si="67"/>
        <v>0</v>
      </c>
      <c r="CC197" s="24">
        <f t="shared" si="67"/>
        <v>0</v>
      </c>
      <c r="CD197" s="42">
        <f t="shared" si="67"/>
        <v>0</v>
      </c>
      <c r="CE197" s="74"/>
    </row>
    <row r="198" spans="1:83" ht="12.75">
      <c r="A198" s="44">
        <v>623071</v>
      </c>
      <c r="B198" s="45" t="s">
        <v>127</v>
      </c>
      <c r="C198" s="38">
        <f>SUM(BW198:CD198)+BV198</f>
        <v>0</v>
      </c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55"/>
      <c r="BW198" s="55"/>
      <c r="BX198" s="55"/>
      <c r="BY198" s="24"/>
      <c r="BZ198" s="24"/>
      <c r="CA198" s="24"/>
      <c r="CB198" s="24"/>
      <c r="CC198" s="24"/>
      <c r="CD198" s="47"/>
      <c r="CE198" s="74"/>
    </row>
    <row r="199" spans="1:83" ht="12.75">
      <c r="A199" s="44">
        <v>623072</v>
      </c>
      <c r="B199" s="45" t="s">
        <v>128</v>
      </c>
      <c r="C199" s="38">
        <f>SUM(BW199:CD199)+BV199</f>
        <v>0</v>
      </c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55"/>
      <c r="BW199" s="55"/>
      <c r="BX199" s="55"/>
      <c r="BY199" s="24"/>
      <c r="BZ199" s="24"/>
      <c r="CA199" s="24"/>
      <c r="CB199" s="24"/>
      <c r="CC199" s="24"/>
      <c r="CD199" s="47"/>
      <c r="CE199" s="74"/>
    </row>
    <row r="200" spans="1:83" ht="12.75">
      <c r="A200" s="44">
        <v>623073</v>
      </c>
      <c r="B200" s="45" t="s">
        <v>186</v>
      </c>
      <c r="C200" s="38">
        <f>SUM(BW200:CD200)+BV200</f>
        <v>0</v>
      </c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55"/>
      <c r="BW200" s="55"/>
      <c r="BX200" s="55"/>
      <c r="BY200" s="24"/>
      <c r="BZ200" s="24"/>
      <c r="CA200" s="24"/>
      <c r="CB200" s="24"/>
      <c r="CC200" s="24"/>
      <c r="CD200" s="47"/>
      <c r="CE200" s="74"/>
    </row>
    <row r="201" spans="1:83" ht="12.75">
      <c r="A201" s="36">
        <v>62308</v>
      </c>
      <c r="B201" s="37" t="s">
        <v>130</v>
      </c>
      <c r="C201" s="38">
        <f>SUM(BW201:CD201)+BV201</f>
        <v>0</v>
      </c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54"/>
      <c r="BW201" s="54"/>
      <c r="BX201" s="54"/>
      <c r="BY201" s="24"/>
      <c r="BZ201" s="24"/>
      <c r="CA201" s="24"/>
      <c r="CB201" s="24"/>
      <c r="CC201" s="24"/>
      <c r="CD201" s="40"/>
      <c r="CE201" s="74"/>
    </row>
    <row r="202" spans="1:83" ht="12.75">
      <c r="A202" s="36">
        <v>62399</v>
      </c>
      <c r="B202" s="37" t="s">
        <v>131</v>
      </c>
      <c r="C202" s="38">
        <f>C203+C204+C205</f>
        <v>0</v>
      </c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43">
        <f>BV203+BV204+BV205</f>
        <v>0</v>
      </c>
      <c r="BW202" s="43">
        <f aca="true" t="shared" si="68" ref="BW202:CD202">BW203+BW204+BW205</f>
        <v>0</v>
      </c>
      <c r="BX202" s="43">
        <f t="shared" si="68"/>
        <v>0</v>
      </c>
      <c r="BY202" s="24">
        <f t="shared" si="68"/>
        <v>0</v>
      </c>
      <c r="BZ202" s="24">
        <f t="shared" si="68"/>
        <v>0</v>
      </c>
      <c r="CA202" s="24">
        <f t="shared" si="68"/>
        <v>0</v>
      </c>
      <c r="CB202" s="24">
        <f t="shared" si="68"/>
        <v>0</v>
      </c>
      <c r="CC202" s="24">
        <f t="shared" si="68"/>
        <v>0</v>
      </c>
      <c r="CD202" s="42">
        <f t="shared" si="68"/>
        <v>0</v>
      </c>
      <c r="CE202" s="74"/>
    </row>
    <row r="203" spans="1:83" ht="12.75">
      <c r="A203" s="44">
        <v>623991</v>
      </c>
      <c r="B203" s="45" t="s">
        <v>132</v>
      </c>
      <c r="C203" s="38">
        <f>SUM(BW203:CD203)+BV203</f>
        <v>0</v>
      </c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55"/>
      <c r="BW203" s="55"/>
      <c r="BX203" s="55"/>
      <c r="BY203" s="24"/>
      <c r="BZ203" s="24"/>
      <c r="CA203" s="24"/>
      <c r="CB203" s="24"/>
      <c r="CC203" s="24"/>
      <c r="CD203" s="47"/>
      <c r="CE203" s="74"/>
    </row>
    <row r="204" spans="1:83" ht="12.75">
      <c r="A204" s="44">
        <v>623992</v>
      </c>
      <c r="B204" s="45" t="s">
        <v>133</v>
      </c>
      <c r="C204" s="38">
        <f>SUM(BW204:CD204)+BV204</f>
        <v>0</v>
      </c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55"/>
      <c r="BW204" s="55"/>
      <c r="BX204" s="55"/>
      <c r="BY204" s="24"/>
      <c r="BZ204" s="24"/>
      <c r="CA204" s="24"/>
      <c r="CB204" s="24"/>
      <c r="CC204" s="24"/>
      <c r="CD204" s="47"/>
      <c r="CE204" s="74"/>
    </row>
    <row r="205" spans="1:83" ht="12.75">
      <c r="A205" s="44">
        <v>623993</v>
      </c>
      <c r="B205" s="45" t="s">
        <v>186</v>
      </c>
      <c r="C205" s="38">
        <f>SUM(BW205:CD205)+BV205</f>
        <v>0</v>
      </c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55"/>
      <c r="BW205" s="55"/>
      <c r="BX205" s="55"/>
      <c r="BY205" s="24"/>
      <c r="BZ205" s="24"/>
      <c r="CA205" s="24"/>
      <c r="CB205" s="24"/>
      <c r="CC205" s="24"/>
      <c r="CD205" s="47"/>
      <c r="CE205" s="74"/>
    </row>
    <row r="206" spans="1:83" ht="12.75">
      <c r="A206" s="28">
        <v>624</v>
      </c>
      <c r="B206" s="29" t="s">
        <v>187</v>
      </c>
      <c r="C206" s="38">
        <f>SUM(BW206:CD206)+BV206</f>
        <v>0</v>
      </c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55"/>
      <c r="BW206" s="55"/>
      <c r="BX206" s="55"/>
      <c r="BY206" s="24"/>
      <c r="BZ206" s="24"/>
      <c r="CA206" s="24"/>
      <c r="CB206" s="24"/>
      <c r="CC206" s="24"/>
      <c r="CD206" s="47"/>
      <c r="CE206" s="74"/>
    </row>
    <row r="207" spans="1:83" ht="12.75">
      <c r="A207" s="28">
        <v>625</v>
      </c>
      <c r="B207" s="29" t="s">
        <v>134</v>
      </c>
      <c r="C207" s="30">
        <f>C208+C209</f>
        <v>296063.8</v>
      </c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33">
        <f>BV208+BV209</f>
        <v>0</v>
      </c>
      <c r="BW207" s="33">
        <f aca="true" t="shared" si="69" ref="BW207:CD207">BW208+BW209</f>
        <v>0</v>
      </c>
      <c r="BX207" s="33">
        <f t="shared" si="69"/>
        <v>296063.8</v>
      </c>
      <c r="BY207" s="24">
        <f t="shared" si="69"/>
        <v>0</v>
      </c>
      <c r="BZ207" s="24">
        <f t="shared" si="69"/>
        <v>0</v>
      </c>
      <c r="CA207" s="24">
        <f t="shared" si="69"/>
        <v>0</v>
      </c>
      <c r="CB207" s="24">
        <f t="shared" si="69"/>
        <v>0</v>
      </c>
      <c r="CC207" s="24">
        <f t="shared" si="69"/>
        <v>0</v>
      </c>
      <c r="CD207" s="32">
        <f t="shared" si="69"/>
        <v>0</v>
      </c>
      <c r="CE207" s="74"/>
    </row>
    <row r="208" spans="1:83" ht="12.75">
      <c r="A208" s="36">
        <v>62501</v>
      </c>
      <c r="B208" s="37" t="s">
        <v>135</v>
      </c>
      <c r="C208" s="38">
        <f>SUM(BW208:CD208)+BV208</f>
        <v>296063.8</v>
      </c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  <c r="BV208" s="54"/>
      <c r="BW208" s="54"/>
      <c r="BX208" s="54">
        <v>296063.8</v>
      </c>
      <c r="BY208" s="24"/>
      <c r="BZ208" s="24"/>
      <c r="CA208" s="24"/>
      <c r="CB208" s="24"/>
      <c r="CC208" s="24"/>
      <c r="CD208" s="40"/>
      <c r="CE208" s="74"/>
    </row>
    <row r="209" spans="1:83" ht="12.75">
      <c r="A209" s="36">
        <v>62502</v>
      </c>
      <c r="B209" s="37" t="s">
        <v>188</v>
      </c>
      <c r="C209" s="38">
        <f>SUM(BW209:CD209)+BV209</f>
        <v>0</v>
      </c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  <c r="BV209" s="54"/>
      <c r="BW209" s="54"/>
      <c r="BX209" s="54"/>
      <c r="BY209" s="24"/>
      <c r="BZ209" s="24"/>
      <c r="CA209" s="24"/>
      <c r="CB209" s="24"/>
      <c r="CC209" s="24"/>
      <c r="CD209" s="40"/>
      <c r="CE209" s="74"/>
    </row>
    <row r="210" spans="1:83" ht="12.75">
      <c r="A210" s="28">
        <v>626</v>
      </c>
      <c r="B210" s="28" t="s">
        <v>359</v>
      </c>
      <c r="C210" s="30">
        <f aca="true" t="shared" si="70" ref="C210:C215">SUM(BW210:CD210)+BV210</f>
        <v>0</v>
      </c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33">
        <f>BV211+BV212+BV213</f>
        <v>0</v>
      </c>
      <c r="BW210" s="33">
        <f aca="true" t="shared" si="71" ref="BW210:CD210">BW211+BW212+BW213</f>
        <v>0</v>
      </c>
      <c r="BX210" s="33">
        <f t="shared" si="71"/>
        <v>0</v>
      </c>
      <c r="BY210" s="33">
        <f t="shared" si="71"/>
        <v>0</v>
      </c>
      <c r="BZ210" s="33">
        <f t="shared" si="71"/>
        <v>0</v>
      </c>
      <c r="CA210" s="33">
        <f t="shared" si="71"/>
        <v>0</v>
      </c>
      <c r="CB210" s="33">
        <f t="shared" si="71"/>
        <v>0</v>
      </c>
      <c r="CC210" s="33">
        <f t="shared" si="71"/>
        <v>0</v>
      </c>
      <c r="CD210" s="33">
        <f t="shared" si="71"/>
        <v>0</v>
      </c>
      <c r="CE210" s="74"/>
    </row>
    <row r="211" spans="1:83" ht="12.75">
      <c r="A211" s="36">
        <v>62601</v>
      </c>
      <c r="B211" s="36" t="s">
        <v>367</v>
      </c>
      <c r="C211" s="38">
        <f t="shared" si="70"/>
        <v>0</v>
      </c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54"/>
      <c r="BW211" s="54"/>
      <c r="BX211" s="54"/>
      <c r="BY211" s="24"/>
      <c r="BZ211" s="24"/>
      <c r="CA211" s="24"/>
      <c r="CB211" s="24"/>
      <c r="CC211" s="24"/>
      <c r="CD211" s="40"/>
      <c r="CE211" s="74"/>
    </row>
    <row r="212" spans="1:83" ht="12.75">
      <c r="A212" s="36">
        <v>62602</v>
      </c>
      <c r="B212" s="36" t="s">
        <v>349</v>
      </c>
      <c r="C212" s="38">
        <f t="shared" si="70"/>
        <v>0</v>
      </c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54"/>
      <c r="BW212" s="54"/>
      <c r="BX212" s="54"/>
      <c r="BY212" s="24"/>
      <c r="BZ212" s="24"/>
      <c r="CA212" s="24"/>
      <c r="CB212" s="24"/>
      <c r="CC212" s="24"/>
      <c r="CD212" s="40"/>
      <c r="CE212" s="74"/>
    </row>
    <row r="213" spans="1:83" ht="12.75">
      <c r="A213" s="36">
        <v>62605</v>
      </c>
      <c r="B213" s="36" t="s">
        <v>360</v>
      </c>
      <c r="C213" s="38">
        <f>C214+C215</f>
        <v>0</v>
      </c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  <c r="BV213" s="38">
        <f aca="true" t="shared" si="72" ref="BV213:CD213">BV214+BV215</f>
        <v>0</v>
      </c>
      <c r="BW213" s="38">
        <f t="shared" si="72"/>
        <v>0</v>
      </c>
      <c r="BX213" s="38">
        <f t="shared" si="72"/>
        <v>0</v>
      </c>
      <c r="BY213" s="38">
        <f t="shared" si="72"/>
        <v>0</v>
      </c>
      <c r="BZ213" s="38">
        <f t="shared" si="72"/>
        <v>0</v>
      </c>
      <c r="CA213" s="38">
        <f t="shared" si="72"/>
        <v>0</v>
      </c>
      <c r="CB213" s="38">
        <f t="shared" si="72"/>
        <v>0</v>
      </c>
      <c r="CC213" s="38">
        <f t="shared" si="72"/>
        <v>0</v>
      </c>
      <c r="CD213" s="38">
        <f t="shared" si="72"/>
        <v>0</v>
      </c>
      <c r="CE213" s="74"/>
    </row>
    <row r="214" spans="1:83" ht="15">
      <c r="A214" s="44">
        <v>626051</v>
      </c>
      <c r="B214" s="44" t="s">
        <v>365</v>
      </c>
      <c r="C214" s="38">
        <f t="shared" si="70"/>
        <v>0</v>
      </c>
      <c r="D214" s="83"/>
      <c r="E214" s="96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54"/>
      <c r="BW214" s="54"/>
      <c r="BX214" s="54"/>
      <c r="BY214" s="24"/>
      <c r="BZ214" s="24"/>
      <c r="CA214" s="24"/>
      <c r="CB214" s="24"/>
      <c r="CC214" s="24"/>
      <c r="CD214" s="40"/>
      <c r="CE214" s="74"/>
    </row>
    <row r="215" spans="1:83" ht="12.75">
      <c r="A215" s="44">
        <v>626052</v>
      </c>
      <c r="B215" s="44" t="s">
        <v>366</v>
      </c>
      <c r="C215" s="38">
        <f t="shared" si="70"/>
        <v>0</v>
      </c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  <c r="BV215" s="54"/>
      <c r="BW215" s="54"/>
      <c r="BX215" s="54"/>
      <c r="BY215" s="24"/>
      <c r="BZ215" s="24"/>
      <c r="CA215" s="24"/>
      <c r="CB215" s="24"/>
      <c r="CC215" s="24"/>
      <c r="CD215" s="40"/>
      <c r="CE215" s="74"/>
    </row>
    <row r="216" spans="1:83" ht="12.75">
      <c r="A216" s="20">
        <v>63</v>
      </c>
      <c r="B216" s="21" t="s">
        <v>189</v>
      </c>
      <c r="C216" s="76">
        <f>C217+C224+C231+C238+C245+C252+C262+C271+C277+C278</f>
        <v>-64355491.68</v>
      </c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53">
        <f>BV217+BV224+BV231+BV238+BV245+BV252+BV262+BV271+BV277+BV278</f>
        <v>0</v>
      </c>
      <c r="BW216" s="53">
        <f aca="true" t="shared" si="73" ref="BW216:CD216">BW217+BW224+BW231+BW238+BW245+BW252+BW262+BW271+BW277+BW278</f>
        <v>0</v>
      </c>
      <c r="BX216" s="53">
        <f t="shared" si="73"/>
        <v>-64355491.68</v>
      </c>
      <c r="BY216" s="24">
        <f t="shared" si="73"/>
        <v>0</v>
      </c>
      <c r="BZ216" s="24">
        <f t="shared" si="73"/>
        <v>0</v>
      </c>
      <c r="CA216" s="24">
        <f t="shared" si="73"/>
        <v>0</v>
      </c>
      <c r="CB216" s="24">
        <f t="shared" si="73"/>
        <v>0</v>
      </c>
      <c r="CC216" s="24">
        <f t="shared" si="73"/>
        <v>0</v>
      </c>
      <c r="CD216" s="73">
        <f t="shared" si="73"/>
        <v>0</v>
      </c>
      <c r="CE216" s="74"/>
    </row>
    <row r="217" spans="1:83" ht="12.75">
      <c r="A217" s="28">
        <v>630</v>
      </c>
      <c r="B217" s="29" t="s">
        <v>190</v>
      </c>
      <c r="C217" s="30">
        <f>C218+C221</f>
        <v>-48879304.16</v>
      </c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33">
        <f>BV218+BV221</f>
        <v>0</v>
      </c>
      <c r="BW217" s="33">
        <f aca="true" t="shared" si="74" ref="BW217:CD217">BW218+BW221</f>
        <v>0</v>
      </c>
      <c r="BX217" s="33">
        <f t="shared" si="74"/>
        <v>-48879304.16</v>
      </c>
      <c r="BY217" s="24">
        <f t="shared" si="74"/>
        <v>0</v>
      </c>
      <c r="BZ217" s="24">
        <f t="shared" si="74"/>
        <v>0</v>
      </c>
      <c r="CA217" s="24">
        <f t="shared" si="74"/>
        <v>0</v>
      </c>
      <c r="CB217" s="24">
        <f t="shared" si="74"/>
        <v>0</v>
      </c>
      <c r="CC217" s="24">
        <f t="shared" si="74"/>
        <v>0</v>
      </c>
      <c r="CD217" s="32">
        <f t="shared" si="74"/>
        <v>0</v>
      </c>
      <c r="CE217" s="74"/>
    </row>
    <row r="218" spans="1:83" ht="12.75">
      <c r="A218" s="36">
        <v>63001</v>
      </c>
      <c r="B218" s="37" t="s">
        <v>191</v>
      </c>
      <c r="C218" s="38">
        <f aca="true" t="shared" si="75" ref="C218:C223">SUM(BW218:CD218)+BV218</f>
        <v>-49012523.16</v>
      </c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  <c r="BV218" s="43">
        <f aca="true" t="shared" si="76" ref="BV218:CD218">BV219+BV220</f>
        <v>0</v>
      </c>
      <c r="BW218" s="43">
        <f t="shared" si="76"/>
        <v>0</v>
      </c>
      <c r="BX218" s="43">
        <f t="shared" si="76"/>
        <v>-49012523.16</v>
      </c>
      <c r="BY218" s="43">
        <f t="shared" si="76"/>
        <v>0</v>
      </c>
      <c r="BZ218" s="43">
        <f t="shared" si="76"/>
        <v>0</v>
      </c>
      <c r="CA218" s="43">
        <f t="shared" si="76"/>
        <v>0</v>
      </c>
      <c r="CB218" s="43">
        <f t="shared" si="76"/>
        <v>0</v>
      </c>
      <c r="CC218" s="43">
        <f t="shared" si="76"/>
        <v>0</v>
      </c>
      <c r="CD218" s="43">
        <f t="shared" si="76"/>
        <v>0</v>
      </c>
      <c r="CE218" s="74"/>
    </row>
    <row r="219" spans="1:83" ht="12.75">
      <c r="A219" s="44">
        <v>630011</v>
      </c>
      <c r="B219" s="44" t="s">
        <v>361</v>
      </c>
      <c r="C219" s="38">
        <f t="shared" si="75"/>
        <v>-49012523.16</v>
      </c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54"/>
      <c r="BW219" s="54"/>
      <c r="BX219" s="54">
        <v>-49012523.16</v>
      </c>
      <c r="BY219" s="24"/>
      <c r="BZ219" s="24"/>
      <c r="CA219" s="24"/>
      <c r="CB219" s="24"/>
      <c r="CC219" s="24"/>
      <c r="CD219" s="40"/>
      <c r="CE219" s="74"/>
    </row>
    <row r="220" spans="1:83" ht="12.75">
      <c r="A220" s="44">
        <v>630012</v>
      </c>
      <c r="B220" s="44" t="s">
        <v>354</v>
      </c>
      <c r="C220" s="38">
        <f t="shared" si="75"/>
        <v>0</v>
      </c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  <c r="BV220" s="54"/>
      <c r="BW220" s="54"/>
      <c r="BX220" s="54"/>
      <c r="BY220" s="24"/>
      <c r="BZ220" s="24"/>
      <c r="CA220" s="24"/>
      <c r="CB220" s="24"/>
      <c r="CC220" s="24"/>
      <c r="CD220" s="40"/>
      <c r="CE220" s="74"/>
    </row>
    <row r="221" spans="1:83" ht="12.75">
      <c r="A221" s="36">
        <v>63002</v>
      </c>
      <c r="B221" s="37" t="s">
        <v>192</v>
      </c>
      <c r="C221" s="38">
        <f t="shared" si="75"/>
        <v>133219</v>
      </c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  <c r="BV221" s="43">
        <f aca="true" t="shared" si="77" ref="BV221:CD221">BV222+BV223</f>
        <v>0</v>
      </c>
      <c r="BW221" s="43">
        <f t="shared" si="77"/>
        <v>0</v>
      </c>
      <c r="BX221" s="43">
        <f t="shared" si="77"/>
        <v>133219</v>
      </c>
      <c r="BY221" s="43">
        <f t="shared" si="77"/>
        <v>0</v>
      </c>
      <c r="BZ221" s="43">
        <f t="shared" si="77"/>
        <v>0</v>
      </c>
      <c r="CA221" s="43">
        <f t="shared" si="77"/>
        <v>0</v>
      </c>
      <c r="CB221" s="43">
        <f t="shared" si="77"/>
        <v>0</v>
      </c>
      <c r="CC221" s="43">
        <f t="shared" si="77"/>
        <v>0</v>
      </c>
      <c r="CD221" s="43">
        <f t="shared" si="77"/>
        <v>0</v>
      </c>
      <c r="CE221" s="74"/>
    </row>
    <row r="222" spans="1:83" ht="12.75">
      <c r="A222" s="44">
        <v>630021</v>
      </c>
      <c r="B222" s="44" t="s">
        <v>362</v>
      </c>
      <c r="C222" s="38">
        <f t="shared" si="75"/>
        <v>133219</v>
      </c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  <c r="BV222" s="54"/>
      <c r="BW222" s="54"/>
      <c r="BX222" s="54">
        <v>133219</v>
      </c>
      <c r="BY222" s="24"/>
      <c r="BZ222" s="24"/>
      <c r="CA222" s="24"/>
      <c r="CB222" s="24"/>
      <c r="CC222" s="24"/>
      <c r="CD222" s="40"/>
      <c r="CE222" s="74"/>
    </row>
    <row r="223" spans="1:83" ht="12.75">
      <c r="A223" s="44">
        <v>630022</v>
      </c>
      <c r="B223" s="44" t="s">
        <v>357</v>
      </c>
      <c r="C223" s="38">
        <f t="shared" si="75"/>
        <v>0</v>
      </c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  <c r="BV223" s="54"/>
      <c r="BW223" s="54"/>
      <c r="BX223" s="54"/>
      <c r="BY223" s="24"/>
      <c r="BZ223" s="24"/>
      <c r="CA223" s="24"/>
      <c r="CB223" s="24"/>
      <c r="CC223" s="24"/>
      <c r="CD223" s="40"/>
      <c r="CE223" s="74"/>
    </row>
    <row r="224" spans="1:83" ht="12.75">
      <c r="A224" s="28">
        <v>631</v>
      </c>
      <c r="B224" s="29" t="s">
        <v>193</v>
      </c>
      <c r="C224" s="30">
        <f>C225+C228</f>
        <v>-2649762.52</v>
      </c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33">
        <f>BV225+BV228</f>
        <v>0</v>
      </c>
      <c r="BW224" s="33">
        <f aca="true" t="shared" si="78" ref="BW224:CD224">BW225+BW228</f>
        <v>0</v>
      </c>
      <c r="BX224" s="33">
        <f t="shared" si="78"/>
        <v>-2649762.52</v>
      </c>
      <c r="BY224" s="24">
        <f t="shared" si="78"/>
        <v>0</v>
      </c>
      <c r="BZ224" s="24">
        <f t="shared" si="78"/>
        <v>0</v>
      </c>
      <c r="CA224" s="24">
        <f t="shared" si="78"/>
        <v>0</v>
      </c>
      <c r="CB224" s="24">
        <f t="shared" si="78"/>
        <v>0</v>
      </c>
      <c r="CC224" s="24">
        <f t="shared" si="78"/>
        <v>0</v>
      </c>
      <c r="CD224" s="32">
        <f t="shared" si="78"/>
        <v>0</v>
      </c>
      <c r="CE224" s="74"/>
    </row>
    <row r="225" spans="1:83" ht="12.75">
      <c r="A225" s="36">
        <v>63101</v>
      </c>
      <c r="B225" s="37" t="s">
        <v>194</v>
      </c>
      <c r="C225" s="38">
        <f>C226+C227</f>
        <v>-2759453.41</v>
      </c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  <c r="BV225" s="43">
        <f>BV226+BV227</f>
        <v>0</v>
      </c>
      <c r="BW225" s="43">
        <f aca="true" t="shared" si="79" ref="BW225:CD225">BW226+BW227</f>
        <v>0</v>
      </c>
      <c r="BX225" s="43">
        <f t="shared" si="79"/>
        <v>-2759453.41</v>
      </c>
      <c r="BY225" s="24">
        <f t="shared" si="79"/>
        <v>0</v>
      </c>
      <c r="BZ225" s="24">
        <f t="shared" si="79"/>
        <v>0</v>
      </c>
      <c r="CA225" s="24">
        <f t="shared" si="79"/>
        <v>0</v>
      </c>
      <c r="CB225" s="24">
        <f t="shared" si="79"/>
        <v>0</v>
      </c>
      <c r="CC225" s="24">
        <f t="shared" si="79"/>
        <v>0</v>
      </c>
      <c r="CD225" s="42">
        <f t="shared" si="79"/>
        <v>0</v>
      </c>
      <c r="CE225" s="74"/>
    </row>
    <row r="226" spans="1:83" ht="12.75">
      <c r="A226" s="44">
        <v>631011</v>
      </c>
      <c r="B226" s="45" t="s">
        <v>195</v>
      </c>
      <c r="C226" s="38">
        <f>SUM(BW226:CD226)+BV226</f>
        <v>-9202979.41</v>
      </c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55"/>
      <c r="BW226" s="55"/>
      <c r="BX226" s="55">
        <v>-9202979.41</v>
      </c>
      <c r="BY226" s="24"/>
      <c r="BZ226" s="24"/>
      <c r="CA226" s="24"/>
      <c r="CB226" s="24"/>
      <c r="CC226" s="24"/>
      <c r="CD226" s="47"/>
      <c r="CE226" s="74"/>
    </row>
    <row r="227" spans="1:83" ht="12.75">
      <c r="A227" s="44">
        <v>631012</v>
      </c>
      <c r="B227" s="45" t="s">
        <v>196</v>
      </c>
      <c r="C227" s="38">
        <f>SUM(BW227:CD227)+BV227</f>
        <v>6443526</v>
      </c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55"/>
      <c r="BW227" s="55"/>
      <c r="BX227" s="55">
        <v>6443526</v>
      </c>
      <c r="BY227" s="24"/>
      <c r="BZ227" s="24"/>
      <c r="CA227" s="24"/>
      <c r="CB227" s="24"/>
      <c r="CC227" s="24"/>
      <c r="CD227" s="47"/>
      <c r="CE227" s="74"/>
    </row>
    <row r="228" spans="1:83" ht="12.75">
      <c r="A228" s="36">
        <v>63102</v>
      </c>
      <c r="B228" s="37" t="s">
        <v>197</v>
      </c>
      <c r="C228" s="38">
        <f>C229+C230</f>
        <v>109690.88999999998</v>
      </c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43">
        <f>BV229+BV230</f>
        <v>0</v>
      </c>
      <c r="BW228" s="43">
        <f aca="true" t="shared" si="80" ref="BW228:CD228">BW229+BW230</f>
        <v>0</v>
      </c>
      <c r="BX228" s="43">
        <f t="shared" si="80"/>
        <v>109690.88999999998</v>
      </c>
      <c r="BY228" s="24">
        <f t="shared" si="80"/>
        <v>0</v>
      </c>
      <c r="BZ228" s="24">
        <f t="shared" si="80"/>
        <v>0</v>
      </c>
      <c r="CA228" s="24">
        <f t="shared" si="80"/>
        <v>0</v>
      </c>
      <c r="CB228" s="24">
        <f t="shared" si="80"/>
        <v>0</v>
      </c>
      <c r="CC228" s="24">
        <f t="shared" si="80"/>
        <v>0</v>
      </c>
      <c r="CD228" s="42">
        <f t="shared" si="80"/>
        <v>0</v>
      </c>
      <c r="CE228" s="74"/>
    </row>
    <row r="229" spans="1:83" ht="12.75">
      <c r="A229" s="44">
        <v>631021</v>
      </c>
      <c r="B229" s="45" t="s">
        <v>198</v>
      </c>
      <c r="C229" s="38">
        <f>SUM(BW229:CD229)+BV229</f>
        <v>152150.3</v>
      </c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55"/>
      <c r="BW229" s="55"/>
      <c r="BX229" s="55">
        <v>152150.3</v>
      </c>
      <c r="BY229" s="24"/>
      <c r="BZ229" s="24"/>
      <c r="CA229" s="24"/>
      <c r="CB229" s="24"/>
      <c r="CC229" s="24"/>
      <c r="CD229" s="47"/>
      <c r="CE229" s="74"/>
    </row>
    <row r="230" spans="1:83" ht="12.75">
      <c r="A230" s="44">
        <v>631022</v>
      </c>
      <c r="B230" s="45" t="s">
        <v>199</v>
      </c>
      <c r="C230" s="38">
        <f>SUM(BW230:CD230)+BV230</f>
        <v>-42459.41</v>
      </c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55"/>
      <c r="BW230" s="55"/>
      <c r="BX230" s="55">
        <v>-42459.41</v>
      </c>
      <c r="BY230" s="24"/>
      <c r="BZ230" s="24"/>
      <c r="CA230" s="24"/>
      <c r="CB230" s="24"/>
      <c r="CC230" s="24"/>
      <c r="CD230" s="47"/>
      <c r="CE230" s="74"/>
    </row>
    <row r="231" spans="1:83" ht="12.75">
      <c r="A231" s="28">
        <v>632</v>
      </c>
      <c r="B231" s="29" t="s">
        <v>200</v>
      </c>
      <c r="C231" s="30">
        <f>C232+C235</f>
        <v>-127246.79999999981</v>
      </c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33">
        <f>BV232+BV235</f>
        <v>0</v>
      </c>
      <c r="BW231" s="33">
        <f aca="true" t="shared" si="81" ref="BW231:CD231">BW232+BW235</f>
        <v>0</v>
      </c>
      <c r="BX231" s="33">
        <f t="shared" si="81"/>
        <v>-127246.79999999981</v>
      </c>
      <c r="BY231" s="24">
        <f t="shared" si="81"/>
        <v>0</v>
      </c>
      <c r="BZ231" s="24">
        <f t="shared" si="81"/>
        <v>0</v>
      </c>
      <c r="CA231" s="24">
        <f t="shared" si="81"/>
        <v>0</v>
      </c>
      <c r="CB231" s="24">
        <f t="shared" si="81"/>
        <v>0</v>
      </c>
      <c r="CC231" s="24">
        <f t="shared" si="81"/>
        <v>0</v>
      </c>
      <c r="CD231" s="32">
        <f t="shared" si="81"/>
        <v>0</v>
      </c>
      <c r="CE231" s="74"/>
    </row>
    <row r="232" spans="1:83" ht="12.75">
      <c r="A232" s="36">
        <v>63201</v>
      </c>
      <c r="B232" s="37" t="s">
        <v>201</v>
      </c>
      <c r="C232" s="38">
        <f>C233+C234</f>
        <v>-127246.79999999981</v>
      </c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43">
        <f>BV233+BV234</f>
        <v>0</v>
      </c>
      <c r="BW232" s="43">
        <f aca="true" t="shared" si="82" ref="BW232:CD232">BW233+BW234</f>
        <v>0</v>
      </c>
      <c r="BX232" s="43">
        <f t="shared" si="82"/>
        <v>-127246.79999999981</v>
      </c>
      <c r="BY232" s="24">
        <f t="shared" si="82"/>
        <v>0</v>
      </c>
      <c r="BZ232" s="24">
        <f t="shared" si="82"/>
        <v>0</v>
      </c>
      <c r="CA232" s="24">
        <f t="shared" si="82"/>
        <v>0</v>
      </c>
      <c r="CB232" s="24">
        <f t="shared" si="82"/>
        <v>0</v>
      </c>
      <c r="CC232" s="24">
        <f t="shared" si="82"/>
        <v>0</v>
      </c>
      <c r="CD232" s="42">
        <f t="shared" si="82"/>
        <v>0</v>
      </c>
      <c r="CE232" s="74"/>
    </row>
    <row r="233" spans="1:83" ht="12.75">
      <c r="A233" s="44">
        <v>632011</v>
      </c>
      <c r="B233" s="45" t="s">
        <v>150</v>
      </c>
      <c r="C233" s="38">
        <f>SUM(BW233:CD233)+BV233</f>
        <v>-3334906</v>
      </c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55"/>
      <c r="BW233" s="55"/>
      <c r="BX233" s="55">
        <v>-3334906</v>
      </c>
      <c r="BY233" s="24"/>
      <c r="BZ233" s="24"/>
      <c r="CA233" s="24"/>
      <c r="CB233" s="24"/>
      <c r="CC233" s="24"/>
      <c r="CD233" s="47"/>
      <c r="CE233" s="74"/>
    </row>
    <row r="234" spans="1:83" ht="12.75">
      <c r="A234" s="44">
        <v>632012</v>
      </c>
      <c r="B234" s="45" t="s">
        <v>151</v>
      </c>
      <c r="C234" s="38">
        <f>SUM(BW234:CD234)+BV234</f>
        <v>3207659.2</v>
      </c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55"/>
      <c r="BW234" s="55"/>
      <c r="BX234" s="55">
        <v>3207659.2</v>
      </c>
      <c r="BY234" s="24"/>
      <c r="BZ234" s="24"/>
      <c r="CA234" s="24"/>
      <c r="CB234" s="24"/>
      <c r="CC234" s="24"/>
      <c r="CD234" s="47"/>
      <c r="CE234" s="74"/>
    </row>
    <row r="235" spans="1:83" ht="12.75">
      <c r="A235" s="36">
        <v>63202</v>
      </c>
      <c r="B235" s="37" t="s">
        <v>202</v>
      </c>
      <c r="C235" s="38">
        <f>C236+C237</f>
        <v>0</v>
      </c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43">
        <f>BV236+BV237</f>
        <v>0</v>
      </c>
      <c r="BW235" s="43">
        <f aca="true" t="shared" si="83" ref="BW235:CD235">BW236+BW237</f>
        <v>0</v>
      </c>
      <c r="BX235" s="43">
        <f t="shared" si="83"/>
        <v>0</v>
      </c>
      <c r="BY235" s="24">
        <f t="shared" si="83"/>
        <v>0</v>
      </c>
      <c r="BZ235" s="24">
        <f t="shared" si="83"/>
        <v>0</v>
      </c>
      <c r="CA235" s="24">
        <f t="shared" si="83"/>
        <v>0</v>
      </c>
      <c r="CB235" s="24">
        <f t="shared" si="83"/>
        <v>0</v>
      </c>
      <c r="CC235" s="24">
        <f t="shared" si="83"/>
        <v>0</v>
      </c>
      <c r="CD235" s="42">
        <f t="shared" si="83"/>
        <v>0</v>
      </c>
      <c r="CE235" s="74"/>
    </row>
    <row r="236" spans="1:83" ht="12.75">
      <c r="A236" s="44">
        <v>632021</v>
      </c>
      <c r="B236" s="45" t="s">
        <v>153</v>
      </c>
      <c r="C236" s="38">
        <f>SUM(BW236:CD236)+BV236</f>
        <v>0</v>
      </c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55"/>
      <c r="BW236" s="55"/>
      <c r="BX236" s="55"/>
      <c r="BY236" s="24"/>
      <c r="BZ236" s="24"/>
      <c r="CA236" s="24"/>
      <c r="CB236" s="24"/>
      <c r="CC236" s="24"/>
      <c r="CD236" s="47"/>
      <c r="CE236" s="74"/>
    </row>
    <row r="237" spans="1:83" ht="12.75">
      <c r="A237" s="44">
        <v>632022</v>
      </c>
      <c r="B237" s="45" t="s">
        <v>154</v>
      </c>
      <c r="C237" s="38">
        <f>SUM(BW237:CD237)+BV237</f>
        <v>0</v>
      </c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55"/>
      <c r="BW237" s="55"/>
      <c r="BX237" s="55"/>
      <c r="BY237" s="24"/>
      <c r="BZ237" s="24"/>
      <c r="CA237" s="24"/>
      <c r="CB237" s="24"/>
      <c r="CC237" s="24"/>
      <c r="CD237" s="47"/>
      <c r="CE237" s="74"/>
    </row>
    <row r="238" spans="1:83" ht="12.75">
      <c r="A238" s="28">
        <v>633</v>
      </c>
      <c r="B238" s="29" t="s">
        <v>203</v>
      </c>
      <c r="C238" s="30">
        <f>C239+C242</f>
        <v>13966614.310000002</v>
      </c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33">
        <f>BV239+BV242</f>
        <v>0</v>
      </c>
      <c r="BW238" s="33">
        <f aca="true" t="shared" si="84" ref="BW238:CD238">BW239+BW242</f>
        <v>0</v>
      </c>
      <c r="BX238" s="33">
        <f t="shared" si="84"/>
        <v>13966614.310000002</v>
      </c>
      <c r="BY238" s="24">
        <f t="shared" si="84"/>
        <v>0</v>
      </c>
      <c r="BZ238" s="24">
        <f t="shared" si="84"/>
        <v>0</v>
      </c>
      <c r="CA238" s="24">
        <f t="shared" si="84"/>
        <v>0</v>
      </c>
      <c r="CB238" s="24">
        <f t="shared" si="84"/>
        <v>0</v>
      </c>
      <c r="CC238" s="24">
        <f t="shared" si="84"/>
        <v>0</v>
      </c>
      <c r="CD238" s="32">
        <f t="shared" si="84"/>
        <v>0</v>
      </c>
      <c r="CE238" s="74"/>
    </row>
    <row r="239" spans="1:83" ht="12.75">
      <c r="A239" s="36">
        <v>63301</v>
      </c>
      <c r="B239" s="37" t="s">
        <v>204</v>
      </c>
      <c r="C239" s="38">
        <f>C240+C241</f>
        <v>13966614.310000002</v>
      </c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43">
        <f>BV240+BV241</f>
        <v>0</v>
      </c>
      <c r="BW239" s="43">
        <f aca="true" t="shared" si="85" ref="BW239:CD239">BW240+BW241</f>
        <v>0</v>
      </c>
      <c r="BX239" s="43">
        <f t="shared" si="85"/>
        <v>13966614.310000002</v>
      </c>
      <c r="BY239" s="24">
        <f t="shared" si="85"/>
        <v>0</v>
      </c>
      <c r="BZ239" s="24">
        <f t="shared" si="85"/>
        <v>0</v>
      </c>
      <c r="CA239" s="24">
        <f t="shared" si="85"/>
        <v>0</v>
      </c>
      <c r="CB239" s="24">
        <f t="shared" si="85"/>
        <v>0</v>
      </c>
      <c r="CC239" s="24">
        <f t="shared" si="85"/>
        <v>0</v>
      </c>
      <c r="CD239" s="42">
        <f t="shared" si="85"/>
        <v>0</v>
      </c>
      <c r="CE239" s="74"/>
    </row>
    <row r="240" spans="1:83" ht="12.75">
      <c r="A240" s="44">
        <v>633011</v>
      </c>
      <c r="B240" s="45" t="s">
        <v>205</v>
      </c>
      <c r="C240" s="38">
        <f>SUM(BW240:CD240)+BV240</f>
        <v>-178327278.79</v>
      </c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55"/>
      <c r="BW240" s="55"/>
      <c r="BX240" s="55">
        <v>-178327278.79</v>
      </c>
      <c r="BY240" s="24"/>
      <c r="BZ240" s="24"/>
      <c r="CA240" s="24"/>
      <c r="CB240" s="24"/>
      <c r="CC240" s="24"/>
      <c r="CD240" s="47"/>
      <c r="CE240" s="74"/>
    </row>
    <row r="241" spans="1:83" ht="12.75">
      <c r="A241" s="44">
        <v>633012</v>
      </c>
      <c r="B241" s="45" t="s">
        <v>206</v>
      </c>
      <c r="C241" s="38">
        <f>SUM(BW241:CD241)+BV241</f>
        <v>192293893.1</v>
      </c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55"/>
      <c r="BW241" s="55"/>
      <c r="BX241" s="55">
        <v>192293893.1</v>
      </c>
      <c r="BY241" s="24"/>
      <c r="BZ241" s="24"/>
      <c r="CA241" s="24"/>
      <c r="CB241" s="24"/>
      <c r="CC241" s="24"/>
      <c r="CD241" s="47"/>
      <c r="CE241" s="74"/>
    </row>
    <row r="242" spans="1:83" ht="12.75">
      <c r="A242" s="36">
        <v>63302</v>
      </c>
      <c r="B242" s="37" t="s">
        <v>207</v>
      </c>
      <c r="C242" s="38">
        <f>C243+C244</f>
        <v>0</v>
      </c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43">
        <f>BV243+BV244</f>
        <v>0</v>
      </c>
      <c r="BW242" s="43">
        <f aca="true" t="shared" si="86" ref="BW242:CD242">BW243+BW244</f>
        <v>0</v>
      </c>
      <c r="BX242" s="43">
        <f t="shared" si="86"/>
        <v>0</v>
      </c>
      <c r="BY242" s="24">
        <f t="shared" si="86"/>
        <v>0</v>
      </c>
      <c r="BZ242" s="24">
        <f t="shared" si="86"/>
        <v>0</v>
      </c>
      <c r="CA242" s="24">
        <f t="shared" si="86"/>
        <v>0</v>
      </c>
      <c r="CB242" s="24">
        <f t="shared" si="86"/>
        <v>0</v>
      </c>
      <c r="CC242" s="24">
        <f t="shared" si="86"/>
        <v>0</v>
      </c>
      <c r="CD242" s="42">
        <f t="shared" si="86"/>
        <v>0</v>
      </c>
      <c r="CE242" s="74"/>
    </row>
    <row r="243" spans="1:83" ht="12.75">
      <c r="A243" s="44">
        <v>633021</v>
      </c>
      <c r="B243" s="45" t="s">
        <v>208</v>
      </c>
      <c r="C243" s="38">
        <f>SUM(BW243:CD243)+BV243</f>
        <v>0</v>
      </c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55"/>
      <c r="BW243" s="55"/>
      <c r="BX243" s="55"/>
      <c r="BY243" s="24"/>
      <c r="BZ243" s="24"/>
      <c r="CA243" s="24"/>
      <c r="CB243" s="24"/>
      <c r="CC243" s="24"/>
      <c r="CD243" s="47"/>
      <c r="CE243" s="74"/>
    </row>
    <row r="244" spans="1:83" ht="12.75">
      <c r="A244" s="44">
        <v>633022</v>
      </c>
      <c r="B244" s="45" t="s">
        <v>209</v>
      </c>
      <c r="C244" s="38">
        <f>SUM(BW244:CD244)+BV244</f>
        <v>0</v>
      </c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55"/>
      <c r="BW244" s="55"/>
      <c r="BX244" s="55"/>
      <c r="BY244" s="24"/>
      <c r="BZ244" s="24"/>
      <c r="CA244" s="24"/>
      <c r="CB244" s="24"/>
      <c r="CC244" s="24"/>
      <c r="CD244" s="47"/>
      <c r="CE244" s="74"/>
    </row>
    <row r="245" spans="1:83" ht="12.75">
      <c r="A245" s="28">
        <v>634</v>
      </c>
      <c r="B245" s="29" t="s">
        <v>210</v>
      </c>
      <c r="C245" s="30">
        <f>C246+C249</f>
        <v>1515124.549999997</v>
      </c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33">
        <f>BV246+BV249</f>
        <v>0</v>
      </c>
      <c r="BW245" s="33">
        <f aca="true" t="shared" si="87" ref="BW245:CD245">BW246+BW249</f>
        <v>0</v>
      </c>
      <c r="BX245" s="33">
        <f t="shared" si="87"/>
        <v>1515124.549999997</v>
      </c>
      <c r="BY245" s="24">
        <f t="shared" si="87"/>
        <v>0</v>
      </c>
      <c r="BZ245" s="24">
        <f t="shared" si="87"/>
        <v>0</v>
      </c>
      <c r="CA245" s="24">
        <f t="shared" si="87"/>
        <v>0</v>
      </c>
      <c r="CB245" s="24">
        <f t="shared" si="87"/>
        <v>0</v>
      </c>
      <c r="CC245" s="24">
        <f t="shared" si="87"/>
        <v>0</v>
      </c>
      <c r="CD245" s="32">
        <f t="shared" si="87"/>
        <v>0</v>
      </c>
      <c r="CE245" s="74"/>
    </row>
    <row r="246" spans="1:83" ht="12.75">
      <c r="A246" s="36">
        <v>63401</v>
      </c>
      <c r="B246" s="37" t="s">
        <v>211</v>
      </c>
      <c r="C246" s="38">
        <f>C247+C248</f>
        <v>1515124.549999997</v>
      </c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43">
        <f>BV247+BV248</f>
        <v>0</v>
      </c>
      <c r="BW246" s="43">
        <f aca="true" t="shared" si="88" ref="BW246:CD246">BW247+BW248</f>
        <v>0</v>
      </c>
      <c r="BX246" s="43">
        <f t="shared" si="88"/>
        <v>1515124.549999997</v>
      </c>
      <c r="BY246" s="24">
        <f t="shared" si="88"/>
        <v>0</v>
      </c>
      <c r="BZ246" s="24">
        <f t="shared" si="88"/>
        <v>0</v>
      </c>
      <c r="CA246" s="24">
        <f t="shared" si="88"/>
        <v>0</v>
      </c>
      <c r="CB246" s="24">
        <f t="shared" si="88"/>
        <v>0</v>
      </c>
      <c r="CC246" s="24">
        <f t="shared" si="88"/>
        <v>0</v>
      </c>
      <c r="CD246" s="42">
        <f t="shared" si="88"/>
        <v>0</v>
      </c>
      <c r="CE246" s="74"/>
    </row>
    <row r="247" spans="1:83" ht="12.75">
      <c r="A247" s="44">
        <v>634011</v>
      </c>
      <c r="B247" s="45" t="s">
        <v>212</v>
      </c>
      <c r="C247" s="38">
        <f>SUM(BW247:CD247)+BV247</f>
        <v>-77882189.25</v>
      </c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55"/>
      <c r="BW247" s="55"/>
      <c r="BX247" s="55">
        <v>-77882189.25</v>
      </c>
      <c r="BY247" s="24"/>
      <c r="BZ247" s="24"/>
      <c r="CA247" s="24"/>
      <c r="CB247" s="24"/>
      <c r="CC247" s="24"/>
      <c r="CD247" s="47"/>
      <c r="CE247" s="74"/>
    </row>
    <row r="248" spans="1:83" ht="12.75">
      <c r="A248" s="44">
        <v>634012</v>
      </c>
      <c r="B248" s="45" t="s">
        <v>213</v>
      </c>
      <c r="C248" s="38">
        <f>SUM(BW248:CD248)+BV248</f>
        <v>79397313.8</v>
      </c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55"/>
      <c r="BW248" s="55"/>
      <c r="BX248" s="55">
        <v>79397313.8</v>
      </c>
      <c r="BY248" s="24"/>
      <c r="BZ248" s="24"/>
      <c r="CA248" s="24"/>
      <c r="CB248" s="24"/>
      <c r="CC248" s="24"/>
      <c r="CD248" s="47"/>
      <c r="CE248" s="74"/>
    </row>
    <row r="249" spans="1:83" ht="12.75">
      <c r="A249" s="36">
        <v>63402</v>
      </c>
      <c r="B249" s="37" t="s">
        <v>214</v>
      </c>
      <c r="C249" s="38">
        <f>C250+C251</f>
        <v>0</v>
      </c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43">
        <f>BV250+BV251</f>
        <v>0</v>
      </c>
      <c r="BW249" s="43">
        <f aca="true" t="shared" si="89" ref="BW249:CD249">BW250+BW251</f>
        <v>0</v>
      </c>
      <c r="BX249" s="43">
        <f t="shared" si="89"/>
        <v>0</v>
      </c>
      <c r="BY249" s="24">
        <f t="shared" si="89"/>
        <v>0</v>
      </c>
      <c r="BZ249" s="24">
        <f t="shared" si="89"/>
        <v>0</v>
      </c>
      <c r="CA249" s="24">
        <f t="shared" si="89"/>
        <v>0</v>
      </c>
      <c r="CB249" s="24">
        <f t="shared" si="89"/>
        <v>0</v>
      </c>
      <c r="CC249" s="24">
        <f t="shared" si="89"/>
        <v>0</v>
      </c>
      <c r="CD249" s="42">
        <f t="shared" si="89"/>
        <v>0</v>
      </c>
      <c r="CE249" s="74"/>
    </row>
    <row r="250" spans="1:83" ht="12.75">
      <c r="A250" s="44">
        <v>634021</v>
      </c>
      <c r="B250" s="45" t="s">
        <v>215</v>
      </c>
      <c r="C250" s="38">
        <f>SUM(BW250:CD250)+BV250</f>
        <v>0</v>
      </c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55"/>
      <c r="BW250" s="55"/>
      <c r="BX250" s="55"/>
      <c r="BY250" s="24"/>
      <c r="BZ250" s="24"/>
      <c r="CA250" s="24"/>
      <c r="CB250" s="24"/>
      <c r="CC250" s="24"/>
      <c r="CD250" s="47"/>
      <c r="CE250" s="74"/>
    </row>
    <row r="251" spans="1:83" ht="12.75">
      <c r="A251" s="44">
        <v>634022</v>
      </c>
      <c r="B251" s="45" t="s">
        <v>216</v>
      </c>
      <c r="C251" s="38">
        <f>SUM(BW251:CD251)+BV251</f>
        <v>0</v>
      </c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55"/>
      <c r="BW251" s="55"/>
      <c r="BX251" s="55"/>
      <c r="BY251" s="24"/>
      <c r="BZ251" s="24"/>
      <c r="CA251" s="24"/>
      <c r="CB251" s="24"/>
      <c r="CC251" s="24"/>
      <c r="CD251" s="47"/>
      <c r="CE251" s="74"/>
    </row>
    <row r="252" spans="1:83" ht="12.75">
      <c r="A252" s="28">
        <v>635</v>
      </c>
      <c r="B252" s="29" t="s">
        <v>217</v>
      </c>
      <c r="C252" s="30">
        <f>C253+C256+C259</f>
        <v>18109</v>
      </c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33">
        <f>BV253+BV256+BV259</f>
        <v>0</v>
      </c>
      <c r="BW252" s="33">
        <f aca="true" t="shared" si="90" ref="BW252:CD252">BW253+BW256+BW259</f>
        <v>0</v>
      </c>
      <c r="BX252" s="33">
        <f t="shared" si="90"/>
        <v>18109</v>
      </c>
      <c r="BY252" s="24">
        <f t="shared" si="90"/>
        <v>0</v>
      </c>
      <c r="BZ252" s="24">
        <f t="shared" si="90"/>
        <v>0</v>
      </c>
      <c r="CA252" s="24">
        <f t="shared" si="90"/>
        <v>0</v>
      </c>
      <c r="CB252" s="24">
        <f t="shared" si="90"/>
        <v>0</v>
      </c>
      <c r="CC252" s="24">
        <f t="shared" si="90"/>
        <v>0</v>
      </c>
      <c r="CD252" s="32">
        <f t="shared" si="90"/>
        <v>0</v>
      </c>
      <c r="CE252" s="74"/>
    </row>
    <row r="253" spans="1:83" ht="12.75">
      <c r="A253" s="36">
        <v>63501</v>
      </c>
      <c r="B253" s="37" t="s">
        <v>218</v>
      </c>
      <c r="C253" s="38">
        <f>C254+C255</f>
        <v>18109</v>
      </c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3"/>
      <c r="AN253" s="83"/>
      <c r="AO253" s="83"/>
      <c r="AP253" s="83"/>
      <c r="AQ253" s="83"/>
      <c r="AR253" s="83"/>
      <c r="AS253" s="83"/>
      <c r="AT253" s="83"/>
      <c r="AU253" s="83"/>
      <c r="AV253" s="83"/>
      <c r="AW253" s="83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  <c r="BV253" s="43">
        <f>BV254+BV255</f>
        <v>0</v>
      </c>
      <c r="BW253" s="43">
        <f aca="true" t="shared" si="91" ref="BW253:CD253">BW254+BW255</f>
        <v>0</v>
      </c>
      <c r="BX253" s="43">
        <f t="shared" si="91"/>
        <v>18109</v>
      </c>
      <c r="BY253" s="24">
        <f t="shared" si="91"/>
        <v>0</v>
      </c>
      <c r="BZ253" s="24">
        <f t="shared" si="91"/>
        <v>0</v>
      </c>
      <c r="CA253" s="24">
        <f t="shared" si="91"/>
        <v>0</v>
      </c>
      <c r="CB253" s="24">
        <f t="shared" si="91"/>
        <v>0</v>
      </c>
      <c r="CC253" s="24">
        <f t="shared" si="91"/>
        <v>0</v>
      </c>
      <c r="CD253" s="42">
        <f t="shared" si="91"/>
        <v>0</v>
      </c>
      <c r="CE253" s="74"/>
    </row>
    <row r="254" spans="1:83" ht="12.75">
      <c r="A254" s="44">
        <v>635011</v>
      </c>
      <c r="B254" s="45" t="s">
        <v>219</v>
      </c>
      <c r="C254" s="38">
        <f>SUM(BW254:CD254)+BV254</f>
        <v>18109</v>
      </c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55"/>
      <c r="BW254" s="55"/>
      <c r="BX254" s="55">
        <v>18109</v>
      </c>
      <c r="BY254" s="24"/>
      <c r="BZ254" s="24"/>
      <c r="CA254" s="24"/>
      <c r="CB254" s="24"/>
      <c r="CC254" s="24"/>
      <c r="CD254" s="47"/>
      <c r="CE254" s="74"/>
    </row>
    <row r="255" spans="1:83" ht="12.75">
      <c r="A255" s="44">
        <v>635012</v>
      </c>
      <c r="B255" s="45" t="s">
        <v>220</v>
      </c>
      <c r="C255" s="38">
        <f>SUM(BW255:CD255)+BV255</f>
        <v>0</v>
      </c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55"/>
      <c r="BW255" s="55"/>
      <c r="BX255" s="55"/>
      <c r="BY255" s="24"/>
      <c r="BZ255" s="24"/>
      <c r="CA255" s="24"/>
      <c r="CB255" s="24"/>
      <c r="CC255" s="24"/>
      <c r="CD255" s="47"/>
      <c r="CE255" s="74"/>
    </row>
    <row r="256" spans="1:83" ht="12.75">
      <c r="A256" s="36">
        <v>63502</v>
      </c>
      <c r="B256" s="37" t="s">
        <v>221</v>
      </c>
      <c r="C256" s="38">
        <f>C257+C258</f>
        <v>0</v>
      </c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43">
        <f>BV257+BV258</f>
        <v>0</v>
      </c>
      <c r="BW256" s="43">
        <f aca="true" t="shared" si="92" ref="BW256:CD256">BW257+BW258</f>
        <v>0</v>
      </c>
      <c r="BX256" s="43">
        <f t="shared" si="92"/>
        <v>0</v>
      </c>
      <c r="BY256" s="24">
        <f t="shared" si="92"/>
        <v>0</v>
      </c>
      <c r="BZ256" s="24">
        <f t="shared" si="92"/>
        <v>0</v>
      </c>
      <c r="CA256" s="24">
        <f t="shared" si="92"/>
        <v>0</v>
      </c>
      <c r="CB256" s="24">
        <f t="shared" si="92"/>
        <v>0</v>
      </c>
      <c r="CC256" s="24">
        <f t="shared" si="92"/>
        <v>0</v>
      </c>
      <c r="CD256" s="42">
        <f t="shared" si="92"/>
        <v>0</v>
      </c>
      <c r="CE256" s="74"/>
    </row>
    <row r="257" spans="1:83" ht="12.75">
      <c r="A257" s="44">
        <v>635021</v>
      </c>
      <c r="B257" s="45" t="s">
        <v>222</v>
      </c>
      <c r="C257" s="38">
        <f>SUM(BW257:CD257)+BV257</f>
        <v>0</v>
      </c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55"/>
      <c r="BW257" s="55"/>
      <c r="BX257" s="55"/>
      <c r="BY257" s="24"/>
      <c r="BZ257" s="24"/>
      <c r="CA257" s="24"/>
      <c r="CB257" s="24"/>
      <c r="CC257" s="24"/>
      <c r="CD257" s="47"/>
      <c r="CE257" s="74"/>
    </row>
    <row r="258" spans="1:83" ht="12.75">
      <c r="A258" s="44">
        <v>635022</v>
      </c>
      <c r="B258" s="45" t="s">
        <v>223</v>
      </c>
      <c r="C258" s="38">
        <f>SUM(BW258:CD258)+BV258</f>
        <v>0</v>
      </c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55"/>
      <c r="BW258" s="55"/>
      <c r="BX258" s="55"/>
      <c r="BY258" s="24"/>
      <c r="BZ258" s="24"/>
      <c r="CA258" s="24"/>
      <c r="CB258" s="24"/>
      <c r="CC258" s="24"/>
      <c r="CD258" s="47"/>
      <c r="CE258" s="74"/>
    </row>
    <row r="259" spans="1:83" ht="12.75">
      <c r="A259" s="36">
        <v>63599</v>
      </c>
      <c r="B259" s="37" t="s">
        <v>224</v>
      </c>
      <c r="C259" s="38">
        <f>C260+C261</f>
        <v>0</v>
      </c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3"/>
      <c r="AN259" s="83"/>
      <c r="AO259" s="83"/>
      <c r="AP259" s="83"/>
      <c r="AQ259" s="83"/>
      <c r="AR259" s="83"/>
      <c r="AS259" s="83"/>
      <c r="AT259" s="83"/>
      <c r="AU259" s="83"/>
      <c r="AV259" s="83"/>
      <c r="AW259" s="83"/>
      <c r="AX259" s="83"/>
      <c r="AY259" s="83"/>
      <c r="AZ259" s="83"/>
      <c r="BA259" s="83"/>
      <c r="BB259" s="83"/>
      <c r="BC259" s="83"/>
      <c r="BD259" s="83"/>
      <c r="BE259" s="83"/>
      <c r="BF259" s="83"/>
      <c r="BG259" s="83"/>
      <c r="BH259" s="83"/>
      <c r="BI259" s="83"/>
      <c r="BJ259" s="83"/>
      <c r="BK259" s="83"/>
      <c r="BL259" s="83"/>
      <c r="BM259" s="83"/>
      <c r="BN259" s="83"/>
      <c r="BO259" s="83"/>
      <c r="BP259" s="83"/>
      <c r="BQ259" s="83"/>
      <c r="BR259" s="83"/>
      <c r="BS259" s="83"/>
      <c r="BT259" s="83"/>
      <c r="BU259" s="83"/>
      <c r="BV259" s="43">
        <f>BV260+BV261</f>
        <v>0</v>
      </c>
      <c r="BW259" s="43">
        <f aca="true" t="shared" si="93" ref="BW259:CD259">BW260+BW261</f>
        <v>0</v>
      </c>
      <c r="BX259" s="43">
        <f t="shared" si="93"/>
        <v>0</v>
      </c>
      <c r="BY259" s="24">
        <f t="shared" si="93"/>
        <v>0</v>
      </c>
      <c r="BZ259" s="24">
        <f t="shared" si="93"/>
        <v>0</v>
      </c>
      <c r="CA259" s="24">
        <f t="shared" si="93"/>
        <v>0</v>
      </c>
      <c r="CB259" s="24">
        <f t="shared" si="93"/>
        <v>0</v>
      </c>
      <c r="CC259" s="24">
        <f t="shared" si="93"/>
        <v>0</v>
      </c>
      <c r="CD259" s="42">
        <f t="shared" si="93"/>
        <v>0</v>
      </c>
      <c r="CE259" s="74"/>
    </row>
    <row r="260" spans="1:83" ht="12.75">
      <c r="A260" s="44">
        <v>635991</v>
      </c>
      <c r="B260" s="45" t="s">
        <v>163</v>
      </c>
      <c r="C260" s="38">
        <f>SUM(BW260:CD260)+BV260</f>
        <v>0</v>
      </c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55"/>
      <c r="BW260" s="55"/>
      <c r="BX260" s="55"/>
      <c r="BY260" s="24"/>
      <c r="BZ260" s="24"/>
      <c r="CA260" s="24"/>
      <c r="CB260" s="24"/>
      <c r="CC260" s="24"/>
      <c r="CD260" s="47"/>
      <c r="CE260" s="74"/>
    </row>
    <row r="261" spans="1:83" ht="12.75">
      <c r="A261" s="44">
        <v>635992</v>
      </c>
      <c r="B261" s="45" t="s">
        <v>225</v>
      </c>
      <c r="C261" s="38">
        <f>SUM(BW261:CD261)+BV261</f>
        <v>0</v>
      </c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55"/>
      <c r="BW261" s="55"/>
      <c r="BX261" s="55"/>
      <c r="BY261" s="24"/>
      <c r="BZ261" s="24"/>
      <c r="CA261" s="24"/>
      <c r="CB261" s="24"/>
      <c r="CC261" s="24"/>
      <c r="CD261" s="47"/>
      <c r="CE261" s="74"/>
    </row>
    <row r="262" spans="1:83" ht="12.75">
      <c r="A262" s="28">
        <v>636</v>
      </c>
      <c r="B262" s="29" t="s">
        <v>165</v>
      </c>
      <c r="C262" s="30">
        <f>C263+C264+C265+C266+C267+C268+C269+C270</f>
        <v>-8909845.06</v>
      </c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33">
        <f>BV263+BV264+BV265+BV266+BV267+BV268+BV269+BV270</f>
        <v>0</v>
      </c>
      <c r="BW262" s="33">
        <f aca="true" t="shared" si="94" ref="BW262:CD262">BW263+BW264+BW265+BW266+BW267+BW268+BW269+BW270</f>
        <v>0</v>
      </c>
      <c r="BX262" s="33">
        <f t="shared" si="94"/>
        <v>-8909845.06</v>
      </c>
      <c r="BY262" s="24">
        <f t="shared" si="94"/>
        <v>0</v>
      </c>
      <c r="BZ262" s="24">
        <f t="shared" si="94"/>
        <v>0</v>
      </c>
      <c r="CA262" s="24">
        <f t="shared" si="94"/>
        <v>0</v>
      </c>
      <c r="CB262" s="24">
        <f t="shared" si="94"/>
        <v>0</v>
      </c>
      <c r="CC262" s="24">
        <f t="shared" si="94"/>
        <v>0</v>
      </c>
      <c r="CD262" s="32">
        <f t="shared" si="94"/>
        <v>0</v>
      </c>
      <c r="CE262" s="74"/>
    </row>
    <row r="263" spans="1:83" ht="12.75">
      <c r="A263" s="36">
        <v>63601</v>
      </c>
      <c r="B263" s="37" t="s">
        <v>166</v>
      </c>
      <c r="C263" s="38">
        <f aca="true" t="shared" si="95" ref="C263:C270">SUM(BW263:CD263)+BV263</f>
        <v>-3432974.88</v>
      </c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3"/>
      <c r="AN263" s="83"/>
      <c r="AO263" s="83"/>
      <c r="AP263" s="83"/>
      <c r="AQ263" s="83"/>
      <c r="AR263" s="83"/>
      <c r="AS263" s="83"/>
      <c r="AT263" s="83"/>
      <c r="AU263" s="83"/>
      <c r="AV263" s="83"/>
      <c r="AW263" s="83"/>
      <c r="AX263" s="83"/>
      <c r="AY263" s="83"/>
      <c r="AZ263" s="83"/>
      <c r="BA263" s="83"/>
      <c r="BB263" s="83"/>
      <c r="BC263" s="83"/>
      <c r="BD263" s="83"/>
      <c r="BE263" s="83"/>
      <c r="BF263" s="83"/>
      <c r="BG263" s="83"/>
      <c r="BH263" s="83"/>
      <c r="BI263" s="83"/>
      <c r="BJ263" s="83"/>
      <c r="BK263" s="83"/>
      <c r="BL263" s="83"/>
      <c r="BM263" s="83"/>
      <c r="BN263" s="83"/>
      <c r="BO263" s="83"/>
      <c r="BP263" s="83"/>
      <c r="BQ263" s="83"/>
      <c r="BR263" s="83"/>
      <c r="BS263" s="83"/>
      <c r="BT263" s="83"/>
      <c r="BU263" s="83"/>
      <c r="BV263" s="54"/>
      <c r="BW263" s="54"/>
      <c r="BX263" s="54">
        <v>-3432974.88</v>
      </c>
      <c r="BY263" s="24"/>
      <c r="BZ263" s="24"/>
      <c r="CA263" s="24"/>
      <c r="CB263" s="24"/>
      <c r="CC263" s="24"/>
      <c r="CD263" s="40"/>
      <c r="CE263" s="74"/>
    </row>
    <row r="264" spans="1:83" ht="12.75">
      <c r="A264" s="36">
        <v>63602</v>
      </c>
      <c r="B264" s="37" t="s">
        <v>226</v>
      </c>
      <c r="C264" s="38">
        <f t="shared" si="95"/>
        <v>-3530819.6</v>
      </c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54"/>
      <c r="BW264" s="54"/>
      <c r="BX264" s="54">
        <v>-3530819.6</v>
      </c>
      <c r="BY264" s="24"/>
      <c r="BZ264" s="24"/>
      <c r="CA264" s="24"/>
      <c r="CB264" s="24"/>
      <c r="CC264" s="24"/>
      <c r="CD264" s="40"/>
      <c r="CE264" s="74"/>
    </row>
    <row r="265" spans="1:83" ht="12.75">
      <c r="A265" s="36">
        <v>63603</v>
      </c>
      <c r="B265" s="37" t="s">
        <v>168</v>
      </c>
      <c r="C265" s="38">
        <f t="shared" si="95"/>
        <v>-615470.92</v>
      </c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3"/>
      <c r="BH265" s="83"/>
      <c r="BI265" s="83"/>
      <c r="BJ265" s="83"/>
      <c r="BK265" s="83"/>
      <c r="BL265" s="83"/>
      <c r="BM265" s="83"/>
      <c r="BN265" s="83"/>
      <c r="BO265" s="83"/>
      <c r="BP265" s="83"/>
      <c r="BQ265" s="83"/>
      <c r="BR265" s="83"/>
      <c r="BS265" s="83"/>
      <c r="BT265" s="83"/>
      <c r="BU265" s="83"/>
      <c r="BV265" s="54"/>
      <c r="BW265" s="54"/>
      <c r="BX265" s="54">
        <v>-615470.92</v>
      </c>
      <c r="BY265" s="24"/>
      <c r="BZ265" s="24"/>
      <c r="CA265" s="24"/>
      <c r="CB265" s="24"/>
      <c r="CC265" s="24"/>
      <c r="CD265" s="40"/>
      <c r="CE265" s="74"/>
    </row>
    <row r="266" spans="1:83" ht="12.75">
      <c r="A266" s="36">
        <v>63604</v>
      </c>
      <c r="B266" s="37" t="s">
        <v>169</v>
      </c>
      <c r="C266" s="38">
        <f t="shared" si="95"/>
        <v>0</v>
      </c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3"/>
      <c r="AN266" s="83"/>
      <c r="AO266" s="83"/>
      <c r="AP266" s="83"/>
      <c r="AQ266" s="83"/>
      <c r="AR266" s="83"/>
      <c r="AS266" s="83"/>
      <c r="AT266" s="83"/>
      <c r="AU266" s="83"/>
      <c r="AV266" s="83"/>
      <c r="AW266" s="83"/>
      <c r="AX266" s="83"/>
      <c r="AY266" s="83"/>
      <c r="AZ266" s="83"/>
      <c r="BA266" s="83"/>
      <c r="BB266" s="83"/>
      <c r="BC266" s="83"/>
      <c r="BD266" s="83"/>
      <c r="BE266" s="83"/>
      <c r="BF266" s="83"/>
      <c r="BG266" s="83"/>
      <c r="BH266" s="83"/>
      <c r="BI266" s="83"/>
      <c r="BJ266" s="83"/>
      <c r="BK266" s="83"/>
      <c r="BL266" s="83"/>
      <c r="BM266" s="83"/>
      <c r="BN266" s="83"/>
      <c r="BO266" s="83"/>
      <c r="BP266" s="83"/>
      <c r="BQ266" s="83"/>
      <c r="BR266" s="83"/>
      <c r="BS266" s="83"/>
      <c r="BT266" s="83"/>
      <c r="BU266" s="83"/>
      <c r="BV266" s="54"/>
      <c r="BW266" s="54"/>
      <c r="BX266" s="54"/>
      <c r="BY266" s="24"/>
      <c r="BZ266" s="24"/>
      <c r="CA266" s="24"/>
      <c r="CB266" s="24"/>
      <c r="CC266" s="24"/>
      <c r="CD266" s="40"/>
      <c r="CE266" s="74"/>
    </row>
    <row r="267" spans="1:83" ht="12.75">
      <c r="A267" s="36">
        <v>63605</v>
      </c>
      <c r="B267" s="37" t="s">
        <v>170</v>
      </c>
      <c r="C267" s="38">
        <f t="shared" si="95"/>
        <v>-2238.11</v>
      </c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3"/>
      <c r="AN267" s="83"/>
      <c r="AO267" s="83"/>
      <c r="AP267" s="83"/>
      <c r="AQ267" s="83"/>
      <c r="AR267" s="83"/>
      <c r="AS267" s="83"/>
      <c r="AT267" s="83"/>
      <c r="AU267" s="83"/>
      <c r="AV267" s="83"/>
      <c r="AW267" s="83"/>
      <c r="AX267" s="83"/>
      <c r="AY267" s="83"/>
      <c r="AZ267" s="83"/>
      <c r="BA267" s="83"/>
      <c r="BB267" s="83"/>
      <c r="BC267" s="83"/>
      <c r="BD267" s="83"/>
      <c r="BE267" s="83"/>
      <c r="BF267" s="83"/>
      <c r="BG267" s="83"/>
      <c r="BH267" s="83"/>
      <c r="BI267" s="83"/>
      <c r="BJ267" s="83"/>
      <c r="BK267" s="83"/>
      <c r="BL267" s="83"/>
      <c r="BM267" s="83"/>
      <c r="BN267" s="83"/>
      <c r="BO267" s="83"/>
      <c r="BP267" s="83"/>
      <c r="BQ267" s="83"/>
      <c r="BR267" s="83"/>
      <c r="BS267" s="83"/>
      <c r="BT267" s="83"/>
      <c r="BU267" s="83"/>
      <c r="BV267" s="54"/>
      <c r="BW267" s="54"/>
      <c r="BX267" s="54">
        <v>-2238.11</v>
      </c>
      <c r="BY267" s="24"/>
      <c r="BZ267" s="24"/>
      <c r="CA267" s="24"/>
      <c r="CB267" s="24"/>
      <c r="CC267" s="24"/>
      <c r="CD267" s="40"/>
      <c r="CE267" s="74"/>
    </row>
    <row r="268" spans="1:83" ht="12.75">
      <c r="A268" s="36">
        <v>63606</v>
      </c>
      <c r="B268" s="37" t="s">
        <v>227</v>
      </c>
      <c r="C268" s="38">
        <f t="shared" si="95"/>
        <v>-804.29</v>
      </c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3"/>
      <c r="AN268" s="83"/>
      <c r="AO268" s="83"/>
      <c r="AP268" s="83"/>
      <c r="AQ268" s="83"/>
      <c r="AR268" s="83"/>
      <c r="AS268" s="83"/>
      <c r="AT268" s="83"/>
      <c r="AU268" s="83"/>
      <c r="AV268" s="83"/>
      <c r="AW268" s="83"/>
      <c r="AX268" s="83"/>
      <c r="AY268" s="83"/>
      <c r="AZ268" s="83"/>
      <c r="BA268" s="83"/>
      <c r="BB268" s="83"/>
      <c r="BC268" s="83"/>
      <c r="BD268" s="83"/>
      <c r="BE268" s="83"/>
      <c r="BF268" s="83"/>
      <c r="BG268" s="83"/>
      <c r="BH268" s="83"/>
      <c r="BI268" s="83"/>
      <c r="BJ268" s="83"/>
      <c r="BK268" s="83"/>
      <c r="BL268" s="83"/>
      <c r="BM268" s="83"/>
      <c r="BN268" s="83"/>
      <c r="BO268" s="83"/>
      <c r="BP268" s="83"/>
      <c r="BQ268" s="83"/>
      <c r="BR268" s="83"/>
      <c r="BS268" s="83"/>
      <c r="BT268" s="83"/>
      <c r="BU268" s="83"/>
      <c r="BV268" s="54"/>
      <c r="BW268" s="54"/>
      <c r="BX268" s="54">
        <v>-804.29</v>
      </c>
      <c r="BY268" s="24"/>
      <c r="BZ268" s="24"/>
      <c r="CA268" s="24"/>
      <c r="CB268" s="24"/>
      <c r="CC268" s="24"/>
      <c r="CD268" s="40"/>
      <c r="CE268" s="74"/>
    </row>
    <row r="269" spans="1:83" ht="12.75">
      <c r="A269" s="36">
        <v>63607</v>
      </c>
      <c r="B269" s="37" t="s">
        <v>172</v>
      </c>
      <c r="C269" s="38">
        <f t="shared" si="95"/>
        <v>475738.7</v>
      </c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3"/>
      <c r="AN269" s="83"/>
      <c r="AO269" s="83"/>
      <c r="AP269" s="83"/>
      <c r="AQ269" s="83"/>
      <c r="AR269" s="83"/>
      <c r="AS269" s="83"/>
      <c r="AT269" s="83"/>
      <c r="AU269" s="83"/>
      <c r="AV269" s="83"/>
      <c r="AW269" s="83"/>
      <c r="AX269" s="83"/>
      <c r="AY269" s="83"/>
      <c r="AZ269" s="83"/>
      <c r="BA269" s="83"/>
      <c r="BB269" s="83"/>
      <c r="BC269" s="83"/>
      <c r="BD269" s="83"/>
      <c r="BE269" s="83"/>
      <c r="BF269" s="83"/>
      <c r="BG269" s="83"/>
      <c r="BH269" s="83"/>
      <c r="BI269" s="83"/>
      <c r="BJ269" s="83"/>
      <c r="BK269" s="83"/>
      <c r="BL269" s="83"/>
      <c r="BM269" s="83"/>
      <c r="BN269" s="83"/>
      <c r="BO269" s="83"/>
      <c r="BP269" s="83"/>
      <c r="BQ269" s="83"/>
      <c r="BR269" s="83"/>
      <c r="BS269" s="83"/>
      <c r="BT269" s="83"/>
      <c r="BU269" s="83"/>
      <c r="BV269" s="54"/>
      <c r="BW269" s="54"/>
      <c r="BX269" s="54">
        <v>475738.7</v>
      </c>
      <c r="BY269" s="24"/>
      <c r="BZ269" s="24"/>
      <c r="CA269" s="24"/>
      <c r="CB269" s="24"/>
      <c r="CC269" s="24"/>
      <c r="CD269" s="40"/>
      <c r="CE269" s="74"/>
    </row>
    <row r="270" spans="1:83" ht="12.75">
      <c r="A270" s="36">
        <v>63699</v>
      </c>
      <c r="B270" s="37" t="s">
        <v>173</v>
      </c>
      <c r="C270" s="38">
        <f t="shared" si="95"/>
        <v>-1803275.96</v>
      </c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54"/>
      <c r="BW270" s="54"/>
      <c r="BX270" s="54">
        <v>-1803275.96</v>
      </c>
      <c r="BY270" s="24"/>
      <c r="BZ270" s="24"/>
      <c r="CA270" s="24"/>
      <c r="CB270" s="24"/>
      <c r="CC270" s="24"/>
      <c r="CD270" s="40"/>
      <c r="CE270" s="74"/>
    </row>
    <row r="271" spans="1:83" ht="12.75">
      <c r="A271" s="28">
        <v>637</v>
      </c>
      <c r="B271" s="29" t="s">
        <v>228</v>
      </c>
      <c r="C271" s="30">
        <f>C272+C273+C274+C275+C276</f>
        <v>-19289181</v>
      </c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33">
        <f>BV272+BV273+BV274+BV275+BV276</f>
        <v>0</v>
      </c>
      <c r="BW271" s="33">
        <f aca="true" t="shared" si="96" ref="BW271:CD271">BW272+BW273+BW274+BW275+BW276</f>
        <v>0</v>
      </c>
      <c r="BX271" s="33">
        <f t="shared" si="96"/>
        <v>-19289181</v>
      </c>
      <c r="BY271" s="24">
        <f t="shared" si="96"/>
        <v>0</v>
      </c>
      <c r="BZ271" s="24">
        <f t="shared" si="96"/>
        <v>0</v>
      </c>
      <c r="CA271" s="24">
        <f t="shared" si="96"/>
        <v>0</v>
      </c>
      <c r="CB271" s="24">
        <f t="shared" si="96"/>
        <v>0</v>
      </c>
      <c r="CC271" s="24">
        <f t="shared" si="96"/>
        <v>0</v>
      </c>
      <c r="CD271" s="32">
        <f t="shared" si="96"/>
        <v>0</v>
      </c>
      <c r="CE271" s="74"/>
    </row>
    <row r="272" spans="1:83" ht="12.75">
      <c r="A272" s="36">
        <v>63701</v>
      </c>
      <c r="B272" s="37" t="s">
        <v>229</v>
      </c>
      <c r="C272" s="38">
        <f aca="true" t="shared" si="97" ref="C272:C277">SUM(BW272:CD272)+BV272</f>
        <v>0</v>
      </c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  <c r="AI272" s="83"/>
      <c r="AJ272" s="83"/>
      <c r="AK272" s="83"/>
      <c r="AL272" s="83"/>
      <c r="AM272" s="83"/>
      <c r="AN272" s="83"/>
      <c r="AO272" s="83"/>
      <c r="AP272" s="83"/>
      <c r="AQ272" s="83"/>
      <c r="AR272" s="83"/>
      <c r="AS272" s="83"/>
      <c r="AT272" s="83"/>
      <c r="AU272" s="83"/>
      <c r="AV272" s="83"/>
      <c r="AW272" s="83"/>
      <c r="AX272" s="83"/>
      <c r="AY272" s="83"/>
      <c r="AZ272" s="83"/>
      <c r="BA272" s="83"/>
      <c r="BB272" s="83"/>
      <c r="BC272" s="83"/>
      <c r="BD272" s="83"/>
      <c r="BE272" s="83"/>
      <c r="BF272" s="83"/>
      <c r="BG272" s="83"/>
      <c r="BH272" s="83"/>
      <c r="BI272" s="83"/>
      <c r="BJ272" s="83"/>
      <c r="BK272" s="83"/>
      <c r="BL272" s="83"/>
      <c r="BM272" s="83"/>
      <c r="BN272" s="83"/>
      <c r="BO272" s="83"/>
      <c r="BP272" s="83"/>
      <c r="BQ272" s="83"/>
      <c r="BR272" s="83"/>
      <c r="BS272" s="83"/>
      <c r="BT272" s="83"/>
      <c r="BU272" s="83"/>
      <c r="BV272" s="54"/>
      <c r="BW272" s="54"/>
      <c r="BX272" s="54"/>
      <c r="BY272" s="24"/>
      <c r="BZ272" s="24"/>
      <c r="CA272" s="24"/>
      <c r="CB272" s="24"/>
      <c r="CC272" s="24"/>
      <c r="CD272" s="40"/>
      <c r="CE272" s="74"/>
    </row>
    <row r="273" spans="1:83" ht="12.75">
      <c r="A273" s="36">
        <v>63702</v>
      </c>
      <c r="B273" s="37" t="s">
        <v>230</v>
      </c>
      <c r="C273" s="38">
        <f t="shared" si="97"/>
        <v>0</v>
      </c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3"/>
      <c r="AN273" s="83"/>
      <c r="AO273" s="83"/>
      <c r="AP273" s="83"/>
      <c r="AQ273" s="83"/>
      <c r="AR273" s="83"/>
      <c r="AS273" s="83"/>
      <c r="AT273" s="83"/>
      <c r="AU273" s="83"/>
      <c r="AV273" s="83"/>
      <c r="AW273" s="83"/>
      <c r="AX273" s="83"/>
      <c r="AY273" s="83"/>
      <c r="AZ273" s="83"/>
      <c r="BA273" s="83"/>
      <c r="BB273" s="83"/>
      <c r="BC273" s="83"/>
      <c r="BD273" s="83"/>
      <c r="BE273" s="83"/>
      <c r="BF273" s="83"/>
      <c r="BG273" s="83"/>
      <c r="BH273" s="83"/>
      <c r="BI273" s="83"/>
      <c r="BJ273" s="83"/>
      <c r="BK273" s="83"/>
      <c r="BL273" s="83"/>
      <c r="BM273" s="83"/>
      <c r="BN273" s="83"/>
      <c r="BO273" s="83"/>
      <c r="BP273" s="83"/>
      <c r="BQ273" s="83"/>
      <c r="BR273" s="83"/>
      <c r="BS273" s="83"/>
      <c r="BT273" s="83"/>
      <c r="BU273" s="83"/>
      <c r="BV273" s="54"/>
      <c r="BW273" s="54"/>
      <c r="BX273" s="54"/>
      <c r="BY273" s="24"/>
      <c r="BZ273" s="24"/>
      <c r="CA273" s="24"/>
      <c r="CB273" s="24"/>
      <c r="CC273" s="24"/>
      <c r="CD273" s="40"/>
      <c r="CE273" s="74"/>
    </row>
    <row r="274" spans="1:83" ht="12.75">
      <c r="A274" s="36">
        <v>63703</v>
      </c>
      <c r="B274" s="37" t="s">
        <v>231</v>
      </c>
      <c r="C274" s="38">
        <f t="shared" si="97"/>
        <v>-245640</v>
      </c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3"/>
      <c r="AN274" s="83"/>
      <c r="AO274" s="83"/>
      <c r="AP274" s="83"/>
      <c r="AQ274" s="83"/>
      <c r="AR274" s="83"/>
      <c r="AS274" s="83"/>
      <c r="AT274" s="83"/>
      <c r="AU274" s="83"/>
      <c r="AV274" s="83"/>
      <c r="AW274" s="83"/>
      <c r="AX274" s="83"/>
      <c r="AY274" s="83"/>
      <c r="AZ274" s="83"/>
      <c r="BA274" s="83"/>
      <c r="BB274" s="83"/>
      <c r="BC274" s="83"/>
      <c r="BD274" s="83"/>
      <c r="BE274" s="83"/>
      <c r="BF274" s="83"/>
      <c r="BG274" s="83"/>
      <c r="BH274" s="83"/>
      <c r="BI274" s="83"/>
      <c r="BJ274" s="83"/>
      <c r="BK274" s="83"/>
      <c r="BL274" s="83"/>
      <c r="BM274" s="83"/>
      <c r="BN274" s="83"/>
      <c r="BO274" s="83"/>
      <c r="BP274" s="83"/>
      <c r="BQ274" s="83"/>
      <c r="BR274" s="83"/>
      <c r="BS274" s="83"/>
      <c r="BT274" s="83"/>
      <c r="BU274" s="83"/>
      <c r="BV274" s="54"/>
      <c r="BW274" s="54"/>
      <c r="BX274" s="54">
        <v>-245640</v>
      </c>
      <c r="BY274" s="24"/>
      <c r="BZ274" s="24"/>
      <c r="CA274" s="24"/>
      <c r="CB274" s="24"/>
      <c r="CC274" s="24"/>
      <c r="CD274" s="40"/>
      <c r="CE274" s="74"/>
    </row>
    <row r="275" spans="1:83" ht="12.75">
      <c r="A275" s="36">
        <v>63704</v>
      </c>
      <c r="B275" s="37" t="s">
        <v>232</v>
      </c>
      <c r="C275" s="38">
        <f t="shared" si="97"/>
        <v>-19043541</v>
      </c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3"/>
      <c r="AN275" s="83"/>
      <c r="AO275" s="83"/>
      <c r="AP275" s="83"/>
      <c r="AQ275" s="83"/>
      <c r="AR275" s="83"/>
      <c r="AS275" s="83"/>
      <c r="AT275" s="83"/>
      <c r="AU275" s="83"/>
      <c r="AV275" s="83"/>
      <c r="AW275" s="83"/>
      <c r="AX275" s="83"/>
      <c r="AY275" s="83"/>
      <c r="AZ275" s="83"/>
      <c r="BA275" s="83"/>
      <c r="BB275" s="83"/>
      <c r="BC275" s="83"/>
      <c r="BD275" s="83"/>
      <c r="BE275" s="83"/>
      <c r="BF275" s="83"/>
      <c r="BG275" s="83"/>
      <c r="BH275" s="83"/>
      <c r="BI275" s="83"/>
      <c r="BJ275" s="83"/>
      <c r="BK275" s="83"/>
      <c r="BL275" s="83"/>
      <c r="BM275" s="83"/>
      <c r="BN275" s="83"/>
      <c r="BO275" s="83"/>
      <c r="BP275" s="83"/>
      <c r="BQ275" s="83"/>
      <c r="BR275" s="83"/>
      <c r="BS275" s="83"/>
      <c r="BT275" s="83"/>
      <c r="BU275" s="83"/>
      <c r="BV275" s="54"/>
      <c r="BW275" s="54"/>
      <c r="BX275" s="54">
        <v>-19043541</v>
      </c>
      <c r="BY275" s="24"/>
      <c r="BZ275" s="24"/>
      <c r="CA275" s="24"/>
      <c r="CB275" s="24"/>
      <c r="CC275" s="24"/>
      <c r="CD275" s="40"/>
      <c r="CE275" s="74"/>
    </row>
    <row r="276" spans="1:83" ht="12.75">
      <c r="A276" s="36">
        <v>63705</v>
      </c>
      <c r="B276" s="37" t="s">
        <v>233</v>
      </c>
      <c r="C276" s="38">
        <f t="shared" si="97"/>
        <v>0</v>
      </c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3"/>
      <c r="AN276" s="83"/>
      <c r="AO276" s="83"/>
      <c r="AP276" s="83"/>
      <c r="AQ276" s="83"/>
      <c r="AR276" s="83"/>
      <c r="AS276" s="83"/>
      <c r="AT276" s="83"/>
      <c r="AU276" s="83"/>
      <c r="AV276" s="83"/>
      <c r="AW276" s="83"/>
      <c r="AX276" s="83"/>
      <c r="AY276" s="83"/>
      <c r="AZ276" s="83"/>
      <c r="BA276" s="83"/>
      <c r="BB276" s="83"/>
      <c r="BC276" s="83"/>
      <c r="BD276" s="83"/>
      <c r="BE276" s="83"/>
      <c r="BF276" s="83"/>
      <c r="BG276" s="83"/>
      <c r="BH276" s="83"/>
      <c r="BI276" s="83"/>
      <c r="BJ276" s="83"/>
      <c r="BK276" s="83"/>
      <c r="BL276" s="83"/>
      <c r="BM276" s="83"/>
      <c r="BN276" s="83"/>
      <c r="BO276" s="83"/>
      <c r="BP276" s="83"/>
      <c r="BQ276" s="83"/>
      <c r="BR276" s="83"/>
      <c r="BS276" s="83"/>
      <c r="BT276" s="83"/>
      <c r="BU276" s="83"/>
      <c r="BV276" s="54"/>
      <c r="BW276" s="54"/>
      <c r="BX276" s="54"/>
      <c r="BY276" s="24"/>
      <c r="BZ276" s="24"/>
      <c r="CA276" s="24"/>
      <c r="CB276" s="24"/>
      <c r="CC276" s="24"/>
      <c r="CD276" s="40"/>
      <c r="CE276" s="74"/>
    </row>
    <row r="277" spans="1:83" ht="12.75">
      <c r="A277" s="28">
        <v>638</v>
      </c>
      <c r="B277" s="29" t="s">
        <v>234</v>
      </c>
      <c r="C277" s="38">
        <f t="shared" si="97"/>
        <v>0</v>
      </c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54"/>
      <c r="BW277" s="54"/>
      <c r="BX277" s="54"/>
      <c r="BY277" s="24"/>
      <c r="BZ277" s="24"/>
      <c r="CA277" s="24"/>
      <c r="CB277" s="24"/>
      <c r="CC277" s="24"/>
      <c r="CD277" s="40"/>
      <c r="CE277" s="74"/>
    </row>
    <row r="278" spans="1:83" ht="12.75">
      <c r="A278" s="28">
        <v>639</v>
      </c>
      <c r="B278" s="29" t="s">
        <v>235</v>
      </c>
      <c r="C278" s="30">
        <f>C279+C289+C298+C307+C308+C311+C314+C318+C319</f>
        <v>0</v>
      </c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33">
        <f>BV279+BV289+BV298+BV307+BV308+BV311+BV314+BV318+BV319</f>
        <v>0</v>
      </c>
      <c r="BW278" s="33">
        <f aca="true" t="shared" si="98" ref="BW278:CD278">BW279+BW289+BW298+BW307+BW308+BW311+BW314+BW318+BW319</f>
        <v>0</v>
      </c>
      <c r="BX278" s="33">
        <f t="shared" si="98"/>
        <v>0</v>
      </c>
      <c r="BY278" s="24">
        <f t="shared" si="98"/>
        <v>0</v>
      </c>
      <c r="BZ278" s="24">
        <f t="shared" si="98"/>
        <v>0</v>
      </c>
      <c r="CA278" s="24">
        <f t="shared" si="98"/>
        <v>0</v>
      </c>
      <c r="CB278" s="24">
        <f t="shared" si="98"/>
        <v>0</v>
      </c>
      <c r="CC278" s="24">
        <f t="shared" si="98"/>
        <v>0</v>
      </c>
      <c r="CD278" s="32">
        <f t="shared" si="98"/>
        <v>0</v>
      </c>
      <c r="CE278" s="74"/>
    </row>
    <row r="279" spans="1:83" ht="12.75">
      <c r="A279" s="36">
        <v>63901</v>
      </c>
      <c r="B279" s="37" t="s">
        <v>236</v>
      </c>
      <c r="C279" s="38">
        <f>C280+C281+C282+C283+C284+C285+C286+C287+C288</f>
        <v>0</v>
      </c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  <c r="AX279" s="83"/>
      <c r="AY279" s="83"/>
      <c r="AZ279" s="83"/>
      <c r="BA279" s="83"/>
      <c r="BB279" s="83"/>
      <c r="BC279" s="83"/>
      <c r="BD279" s="83"/>
      <c r="BE279" s="83"/>
      <c r="BF279" s="83"/>
      <c r="BG279" s="83"/>
      <c r="BH279" s="83"/>
      <c r="BI279" s="83"/>
      <c r="BJ279" s="83"/>
      <c r="BK279" s="83"/>
      <c r="BL279" s="83"/>
      <c r="BM279" s="83"/>
      <c r="BN279" s="83"/>
      <c r="BO279" s="83"/>
      <c r="BP279" s="83"/>
      <c r="BQ279" s="83"/>
      <c r="BR279" s="83"/>
      <c r="BS279" s="83"/>
      <c r="BT279" s="83"/>
      <c r="BU279" s="83"/>
      <c r="BV279" s="43">
        <f>BV280+BV281+BV282+BV283+BV284+BV285+BV286+BV287+BV288</f>
        <v>0</v>
      </c>
      <c r="BW279" s="43">
        <f aca="true" t="shared" si="99" ref="BW279:CD279">BW280+BW281+BW282+BW283+BW284+BW285+BW286+BW287+BW288</f>
        <v>0</v>
      </c>
      <c r="BX279" s="43">
        <f t="shared" si="99"/>
        <v>0</v>
      </c>
      <c r="BY279" s="24">
        <f t="shared" si="99"/>
        <v>0</v>
      </c>
      <c r="BZ279" s="24">
        <f t="shared" si="99"/>
        <v>0</v>
      </c>
      <c r="CA279" s="24">
        <f t="shared" si="99"/>
        <v>0</v>
      </c>
      <c r="CB279" s="24">
        <f t="shared" si="99"/>
        <v>0</v>
      </c>
      <c r="CC279" s="24">
        <f t="shared" si="99"/>
        <v>0</v>
      </c>
      <c r="CD279" s="42">
        <f t="shared" si="99"/>
        <v>0</v>
      </c>
      <c r="CE279" s="74"/>
    </row>
    <row r="280" spans="1:83" ht="12.75">
      <c r="A280" s="44">
        <v>639011</v>
      </c>
      <c r="B280" s="45" t="s">
        <v>237</v>
      </c>
      <c r="C280" s="38">
        <f aca="true" t="shared" si="100" ref="C280:C288">SUM(BW280:CD280)+BV280</f>
        <v>0</v>
      </c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55"/>
      <c r="BW280" s="55"/>
      <c r="BX280" s="55"/>
      <c r="BY280" s="24"/>
      <c r="BZ280" s="24"/>
      <c r="CA280" s="24"/>
      <c r="CB280" s="24"/>
      <c r="CC280" s="24"/>
      <c r="CD280" s="47"/>
      <c r="CE280" s="74"/>
    </row>
    <row r="281" spans="1:83" ht="12.75">
      <c r="A281" s="44">
        <v>639012</v>
      </c>
      <c r="B281" s="45" t="s">
        <v>238</v>
      </c>
      <c r="C281" s="38">
        <f t="shared" si="100"/>
        <v>0</v>
      </c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55"/>
      <c r="BW281" s="55"/>
      <c r="BX281" s="55"/>
      <c r="BY281" s="24"/>
      <c r="BZ281" s="24"/>
      <c r="CA281" s="24"/>
      <c r="CB281" s="24"/>
      <c r="CC281" s="24"/>
      <c r="CD281" s="47"/>
      <c r="CE281" s="74"/>
    </row>
    <row r="282" spans="1:83" ht="12.75">
      <c r="A282" s="44">
        <v>639013</v>
      </c>
      <c r="B282" s="45" t="s">
        <v>239</v>
      </c>
      <c r="C282" s="38">
        <f t="shared" si="100"/>
        <v>0</v>
      </c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55"/>
      <c r="BW282" s="55"/>
      <c r="BX282" s="55"/>
      <c r="BY282" s="24"/>
      <c r="BZ282" s="24"/>
      <c r="CA282" s="24"/>
      <c r="CB282" s="24"/>
      <c r="CC282" s="24"/>
      <c r="CD282" s="47"/>
      <c r="CE282" s="74"/>
    </row>
    <row r="283" spans="1:83" ht="12.75">
      <c r="A283" s="44">
        <v>639014</v>
      </c>
      <c r="B283" s="45" t="s">
        <v>240</v>
      </c>
      <c r="C283" s="38">
        <f t="shared" si="100"/>
        <v>0</v>
      </c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55"/>
      <c r="BW283" s="55"/>
      <c r="BX283" s="55"/>
      <c r="BY283" s="24"/>
      <c r="BZ283" s="24"/>
      <c r="CA283" s="24"/>
      <c r="CB283" s="24"/>
      <c r="CC283" s="24"/>
      <c r="CD283" s="47"/>
      <c r="CE283" s="74"/>
    </row>
    <row r="284" spans="1:83" ht="12.75">
      <c r="A284" s="44">
        <v>639015</v>
      </c>
      <c r="B284" s="45" t="s">
        <v>241</v>
      </c>
      <c r="C284" s="38">
        <f t="shared" si="100"/>
        <v>0</v>
      </c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55"/>
      <c r="BW284" s="55"/>
      <c r="BX284" s="55"/>
      <c r="BY284" s="24"/>
      <c r="BZ284" s="24"/>
      <c r="CA284" s="24"/>
      <c r="CB284" s="24"/>
      <c r="CC284" s="24"/>
      <c r="CD284" s="47"/>
      <c r="CE284" s="74"/>
    </row>
    <row r="285" spans="1:83" ht="12.75">
      <c r="A285" s="44">
        <v>639016</v>
      </c>
      <c r="B285" s="45" t="s">
        <v>242</v>
      </c>
      <c r="C285" s="38">
        <f t="shared" si="100"/>
        <v>0</v>
      </c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55"/>
      <c r="BW285" s="55"/>
      <c r="BX285" s="55"/>
      <c r="BY285" s="24"/>
      <c r="BZ285" s="24"/>
      <c r="CA285" s="24"/>
      <c r="CB285" s="24"/>
      <c r="CC285" s="24"/>
      <c r="CD285" s="47"/>
      <c r="CE285" s="74"/>
    </row>
    <row r="286" spans="1:83" ht="12.75">
      <c r="A286" s="44">
        <v>639017</v>
      </c>
      <c r="B286" s="45" t="s">
        <v>243</v>
      </c>
      <c r="C286" s="38">
        <f t="shared" si="100"/>
        <v>0</v>
      </c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55"/>
      <c r="BW286" s="55"/>
      <c r="BX286" s="55"/>
      <c r="BY286" s="24"/>
      <c r="BZ286" s="24"/>
      <c r="CA286" s="24"/>
      <c r="CB286" s="24"/>
      <c r="CC286" s="24"/>
      <c r="CD286" s="47"/>
      <c r="CE286" s="74"/>
    </row>
    <row r="287" spans="1:83" ht="12.75">
      <c r="A287" s="44">
        <v>639018</v>
      </c>
      <c r="B287" s="45" t="s">
        <v>244</v>
      </c>
      <c r="C287" s="38">
        <f t="shared" si="100"/>
        <v>0</v>
      </c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55"/>
      <c r="BW287" s="55"/>
      <c r="BX287" s="55"/>
      <c r="BY287" s="24"/>
      <c r="BZ287" s="24"/>
      <c r="CA287" s="24"/>
      <c r="CB287" s="24"/>
      <c r="CC287" s="24"/>
      <c r="CD287" s="47"/>
      <c r="CE287" s="74"/>
    </row>
    <row r="288" spans="1:83" ht="12.75">
      <c r="A288" s="44">
        <v>639019</v>
      </c>
      <c r="B288" s="45" t="s">
        <v>245</v>
      </c>
      <c r="C288" s="38">
        <f t="shared" si="100"/>
        <v>0</v>
      </c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55"/>
      <c r="BW288" s="55"/>
      <c r="BX288" s="55"/>
      <c r="BY288" s="24"/>
      <c r="BZ288" s="24"/>
      <c r="CA288" s="24"/>
      <c r="CB288" s="24"/>
      <c r="CC288" s="24"/>
      <c r="CD288" s="47"/>
      <c r="CE288" s="74"/>
    </row>
    <row r="289" spans="1:83" ht="12.75">
      <c r="A289" s="36">
        <v>63902</v>
      </c>
      <c r="B289" s="37" t="s">
        <v>246</v>
      </c>
      <c r="C289" s="38">
        <f>C290+C291+C292+C293+C294+C295+C296+C297</f>
        <v>0</v>
      </c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/>
      <c r="BG289" s="83"/>
      <c r="BH289" s="83"/>
      <c r="BI289" s="83"/>
      <c r="BJ289" s="83"/>
      <c r="BK289" s="83"/>
      <c r="BL289" s="83"/>
      <c r="BM289" s="83"/>
      <c r="BN289" s="83"/>
      <c r="BO289" s="83"/>
      <c r="BP289" s="83"/>
      <c r="BQ289" s="83"/>
      <c r="BR289" s="83"/>
      <c r="BS289" s="83"/>
      <c r="BT289" s="83"/>
      <c r="BU289" s="83"/>
      <c r="BV289" s="43">
        <f>BV290+BV291+BV292+BV293+BV294+BV295+BV296+BV297</f>
        <v>0</v>
      </c>
      <c r="BW289" s="43">
        <f aca="true" t="shared" si="101" ref="BW289:CD289">BW290+BW291+BW292+BW293+BW294+BW295+BW296+BW297</f>
        <v>0</v>
      </c>
      <c r="BX289" s="43">
        <f t="shared" si="101"/>
        <v>0</v>
      </c>
      <c r="BY289" s="24">
        <f t="shared" si="101"/>
        <v>0</v>
      </c>
      <c r="BZ289" s="24">
        <f t="shared" si="101"/>
        <v>0</v>
      </c>
      <c r="CA289" s="24">
        <f t="shared" si="101"/>
        <v>0</v>
      </c>
      <c r="CB289" s="24">
        <f t="shared" si="101"/>
        <v>0</v>
      </c>
      <c r="CC289" s="24">
        <f t="shared" si="101"/>
        <v>0</v>
      </c>
      <c r="CD289" s="42">
        <f t="shared" si="101"/>
        <v>0</v>
      </c>
      <c r="CE289" s="74"/>
    </row>
    <row r="290" spans="1:83" ht="12.75">
      <c r="A290" s="44">
        <v>639021</v>
      </c>
      <c r="B290" s="45" t="s">
        <v>237</v>
      </c>
      <c r="C290" s="38">
        <f aca="true" t="shared" si="102" ref="C290:C297">SUM(BW290:CD290)+BV290</f>
        <v>0</v>
      </c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55"/>
      <c r="BW290" s="55"/>
      <c r="BX290" s="55"/>
      <c r="BY290" s="24"/>
      <c r="BZ290" s="24"/>
      <c r="CA290" s="24"/>
      <c r="CB290" s="24"/>
      <c r="CC290" s="24"/>
      <c r="CD290" s="47"/>
      <c r="CE290" s="74"/>
    </row>
    <row r="291" spans="1:83" ht="12.75">
      <c r="A291" s="44">
        <v>639022</v>
      </c>
      <c r="B291" s="45" t="s">
        <v>238</v>
      </c>
      <c r="C291" s="38">
        <f t="shared" si="102"/>
        <v>0</v>
      </c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55"/>
      <c r="BW291" s="55"/>
      <c r="BX291" s="55"/>
      <c r="BY291" s="24"/>
      <c r="BZ291" s="24"/>
      <c r="CA291" s="24"/>
      <c r="CB291" s="24"/>
      <c r="CC291" s="24"/>
      <c r="CD291" s="47"/>
      <c r="CE291" s="74"/>
    </row>
    <row r="292" spans="1:83" ht="12.75">
      <c r="A292" s="44">
        <v>639023</v>
      </c>
      <c r="B292" s="45" t="s">
        <v>239</v>
      </c>
      <c r="C292" s="38">
        <f t="shared" si="102"/>
        <v>0</v>
      </c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55"/>
      <c r="BW292" s="55"/>
      <c r="BX292" s="55"/>
      <c r="BY292" s="24"/>
      <c r="BZ292" s="24"/>
      <c r="CA292" s="24"/>
      <c r="CB292" s="24"/>
      <c r="CC292" s="24"/>
      <c r="CD292" s="47"/>
      <c r="CE292" s="74"/>
    </row>
    <row r="293" spans="1:83" ht="12.75">
      <c r="A293" s="44">
        <v>639024</v>
      </c>
      <c r="B293" s="45" t="s">
        <v>240</v>
      </c>
      <c r="C293" s="38">
        <f t="shared" si="102"/>
        <v>0</v>
      </c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55"/>
      <c r="BW293" s="55"/>
      <c r="BX293" s="55"/>
      <c r="BY293" s="24"/>
      <c r="BZ293" s="24"/>
      <c r="CA293" s="24"/>
      <c r="CB293" s="24"/>
      <c r="CC293" s="24"/>
      <c r="CD293" s="47"/>
      <c r="CE293" s="74"/>
    </row>
    <row r="294" spans="1:83" ht="12.75">
      <c r="A294" s="44">
        <v>639025</v>
      </c>
      <c r="B294" s="45" t="s">
        <v>241</v>
      </c>
      <c r="C294" s="38">
        <f t="shared" si="102"/>
        <v>0</v>
      </c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55"/>
      <c r="BW294" s="55"/>
      <c r="BX294" s="55"/>
      <c r="BY294" s="24"/>
      <c r="BZ294" s="24"/>
      <c r="CA294" s="24"/>
      <c r="CB294" s="24"/>
      <c r="CC294" s="24"/>
      <c r="CD294" s="47"/>
      <c r="CE294" s="74"/>
    </row>
    <row r="295" spans="1:83" ht="12.75">
      <c r="A295" s="44">
        <v>639026</v>
      </c>
      <c r="B295" s="45" t="s">
        <v>242</v>
      </c>
      <c r="C295" s="38">
        <f t="shared" si="102"/>
        <v>0</v>
      </c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55"/>
      <c r="BW295" s="55"/>
      <c r="BX295" s="55"/>
      <c r="BY295" s="24"/>
      <c r="BZ295" s="24"/>
      <c r="CA295" s="24"/>
      <c r="CB295" s="24"/>
      <c r="CC295" s="24"/>
      <c r="CD295" s="47"/>
      <c r="CE295" s="74"/>
    </row>
    <row r="296" spans="1:83" ht="12.75">
      <c r="A296" s="44">
        <v>639027</v>
      </c>
      <c r="B296" s="45" t="s">
        <v>247</v>
      </c>
      <c r="C296" s="38">
        <f t="shared" si="102"/>
        <v>0</v>
      </c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55"/>
      <c r="BW296" s="55"/>
      <c r="BX296" s="55"/>
      <c r="BY296" s="24"/>
      <c r="BZ296" s="24"/>
      <c r="CA296" s="24"/>
      <c r="CB296" s="24"/>
      <c r="CC296" s="24"/>
      <c r="CD296" s="47"/>
      <c r="CE296" s="74"/>
    </row>
    <row r="297" spans="1:83" ht="12.75">
      <c r="A297" s="44">
        <v>639029</v>
      </c>
      <c r="B297" s="45" t="s">
        <v>245</v>
      </c>
      <c r="C297" s="38">
        <f t="shared" si="102"/>
        <v>0</v>
      </c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55"/>
      <c r="BW297" s="55"/>
      <c r="BX297" s="55"/>
      <c r="BY297" s="24"/>
      <c r="BZ297" s="24"/>
      <c r="CA297" s="24"/>
      <c r="CB297" s="24"/>
      <c r="CC297" s="24"/>
      <c r="CD297" s="47"/>
      <c r="CE297" s="74"/>
    </row>
    <row r="298" spans="1:83" ht="12.75">
      <c r="A298" s="36">
        <v>63903</v>
      </c>
      <c r="B298" s="37" t="s">
        <v>248</v>
      </c>
      <c r="C298" s="38">
        <f>C299+C300+C301+C302+C303+C304+C305+C306</f>
        <v>0</v>
      </c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3"/>
      <c r="AN298" s="83"/>
      <c r="AO298" s="83"/>
      <c r="AP298" s="83"/>
      <c r="AQ298" s="83"/>
      <c r="AR298" s="83"/>
      <c r="AS298" s="83"/>
      <c r="AT298" s="83"/>
      <c r="AU298" s="83"/>
      <c r="AV298" s="83"/>
      <c r="AW298" s="83"/>
      <c r="AX298" s="83"/>
      <c r="AY298" s="83"/>
      <c r="AZ298" s="83"/>
      <c r="BA298" s="83"/>
      <c r="BB298" s="83"/>
      <c r="BC298" s="83"/>
      <c r="BD298" s="83"/>
      <c r="BE298" s="83"/>
      <c r="BF298" s="83"/>
      <c r="BG298" s="83"/>
      <c r="BH298" s="83"/>
      <c r="BI298" s="83"/>
      <c r="BJ298" s="83"/>
      <c r="BK298" s="83"/>
      <c r="BL298" s="83"/>
      <c r="BM298" s="83"/>
      <c r="BN298" s="83"/>
      <c r="BO298" s="83"/>
      <c r="BP298" s="83"/>
      <c r="BQ298" s="83"/>
      <c r="BR298" s="83"/>
      <c r="BS298" s="83"/>
      <c r="BT298" s="83"/>
      <c r="BU298" s="83"/>
      <c r="BV298" s="43">
        <f>BV299+BV300+BV301+BV302+BV303+BV304+BV305+BV306</f>
        <v>0</v>
      </c>
      <c r="BW298" s="43">
        <f aca="true" t="shared" si="103" ref="BW298:CD298">BW299+BW300+BW301+BW302+BW303+BW304+BW305+BW306</f>
        <v>0</v>
      </c>
      <c r="BX298" s="43">
        <f t="shared" si="103"/>
        <v>0</v>
      </c>
      <c r="BY298" s="24">
        <f t="shared" si="103"/>
        <v>0</v>
      </c>
      <c r="BZ298" s="24">
        <f t="shared" si="103"/>
        <v>0</v>
      </c>
      <c r="CA298" s="24">
        <f t="shared" si="103"/>
        <v>0</v>
      </c>
      <c r="CB298" s="24">
        <f t="shared" si="103"/>
        <v>0</v>
      </c>
      <c r="CC298" s="24">
        <f t="shared" si="103"/>
        <v>0</v>
      </c>
      <c r="CD298" s="42">
        <f t="shared" si="103"/>
        <v>0</v>
      </c>
      <c r="CE298" s="74"/>
    </row>
    <row r="299" spans="1:83" ht="12.75">
      <c r="A299" s="44">
        <v>639031</v>
      </c>
      <c r="B299" s="45" t="s">
        <v>249</v>
      </c>
      <c r="C299" s="38">
        <f aca="true" t="shared" si="104" ref="C299:C307">SUM(BW299:CD299)+BV299</f>
        <v>0</v>
      </c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55"/>
      <c r="BW299" s="55"/>
      <c r="BX299" s="55"/>
      <c r="BY299" s="24"/>
      <c r="BZ299" s="24"/>
      <c r="CA299" s="24"/>
      <c r="CB299" s="24"/>
      <c r="CC299" s="24"/>
      <c r="CD299" s="47"/>
      <c r="CE299" s="74"/>
    </row>
    <row r="300" spans="1:83" ht="12.75">
      <c r="A300" s="44">
        <v>639032</v>
      </c>
      <c r="B300" s="45" t="s">
        <v>238</v>
      </c>
      <c r="C300" s="38">
        <f t="shared" si="104"/>
        <v>0</v>
      </c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55"/>
      <c r="BW300" s="55"/>
      <c r="BX300" s="55"/>
      <c r="BY300" s="24"/>
      <c r="BZ300" s="24"/>
      <c r="CA300" s="24"/>
      <c r="CB300" s="24"/>
      <c r="CC300" s="24"/>
      <c r="CD300" s="47"/>
      <c r="CE300" s="74"/>
    </row>
    <row r="301" spans="1:83" ht="12.75">
      <c r="A301" s="44">
        <v>639033</v>
      </c>
      <c r="B301" s="45" t="s">
        <v>239</v>
      </c>
      <c r="C301" s="38">
        <f t="shared" si="104"/>
        <v>0</v>
      </c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55"/>
      <c r="BW301" s="55"/>
      <c r="BX301" s="55"/>
      <c r="BY301" s="24"/>
      <c r="BZ301" s="24"/>
      <c r="CA301" s="24"/>
      <c r="CB301" s="24"/>
      <c r="CC301" s="24"/>
      <c r="CD301" s="47"/>
      <c r="CE301" s="74"/>
    </row>
    <row r="302" spans="1:83" ht="12.75">
      <c r="A302" s="44">
        <v>639034</v>
      </c>
      <c r="B302" s="45" t="s">
        <v>240</v>
      </c>
      <c r="C302" s="38">
        <f t="shared" si="104"/>
        <v>0</v>
      </c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55"/>
      <c r="BW302" s="55"/>
      <c r="BX302" s="55"/>
      <c r="BY302" s="24"/>
      <c r="BZ302" s="24"/>
      <c r="CA302" s="24"/>
      <c r="CB302" s="24"/>
      <c r="CC302" s="24"/>
      <c r="CD302" s="47"/>
      <c r="CE302" s="74"/>
    </row>
    <row r="303" spans="1:83" ht="12.75">
      <c r="A303" s="44">
        <v>639035</v>
      </c>
      <c r="B303" s="45" t="s">
        <v>241</v>
      </c>
      <c r="C303" s="38">
        <f t="shared" si="104"/>
        <v>0</v>
      </c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55"/>
      <c r="BW303" s="55"/>
      <c r="BX303" s="55"/>
      <c r="BY303" s="24"/>
      <c r="BZ303" s="24"/>
      <c r="CA303" s="24"/>
      <c r="CB303" s="24"/>
      <c r="CC303" s="24"/>
      <c r="CD303" s="47"/>
      <c r="CE303" s="74"/>
    </row>
    <row r="304" spans="1:83" ht="12.75">
      <c r="A304" s="44">
        <v>639036</v>
      </c>
      <c r="B304" s="45" t="s">
        <v>242</v>
      </c>
      <c r="C304" s="38">
        <f t="shared" si="104"/>
        <v>0</v>
      </c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55"/>
      <c r="BW304" s="55"/>
      <c r="BX304" s="55"/>
      <c r="BY304" s="24"/>
      <c r="BZ304" s="24"/>
      <c r="CA304" s="24"/>
      <c r="CB304" s="24"/>
      <c r="CC304" s="24"/>
      <c r="CD304" s="47"/>
      <c r="CE304" s="74"/>
    </row>
    <row r="305" spans="1:83" ht="12.75">
      <c r="A305" s="44">
        <v>639037</v>
      </c>
      <c r="B305" s="45" t="s">
        <v>247</v>
      </c>
      <c r="C305" s="38">
        <f t="shared" si="104"/>
        <v>0</v>
      </c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55"/>
      <c r="BW305" s="55"/>
      <c r="BX305" s="55"/>
      <c r="BY305" s="24"/>
      <c r="BZ305" s="24"/>
      <c r="CA305" s="24"/>
      <c r="CB305" s="24"/>
      <c r="CC305" s="24"/>
      <c r="CD305" s="47"/>
      <c r="CE305" s="74"/>
    </row>
    <row r="306" spans="1:83" ht="12.75">
      <c r="A306" s="44">
        <v>639039</v>
      </c>
      <c r="B306" s="45" t="s">
        <v>245</v>
      </c>
      <c r="C306" s="38">
        <f t="shared" si="104"/>
        <v>0</v>
      </c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55"/>
      <c r="BW306" s="55"/>
      <c r="BX306" s="55"/>
      <c r="BY306" s="24"/>
      <c r="BZ306" s="24"/>
      <c r="CA306" s="24"/>
      <c r="CB306" s="24"/>
      <c r="CC306" s="24"/>
      <c r="CD306" s="47"/>
      <c r="CE306" s="74"/>
    </row>
    <row r="307" spans="1:83" ht="12.75">
      <c r="A307" s="36">
        <v>63904</v>
      </c>
      <c r="B307" s="37" t="s">
        <v>250</v>
      </c>
      <c r="C307" s="38">
        <f t="shared" si="104"/>
        <v>0</v>
      </c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54"/>
      <c r="BW307" s="54"/>
      <c r="BX307" s="54"/>
      <c r="BY307" s="24"/>
      <c r="BZ307" s="24"/>
      <c r="CA307" s="24"/>
      <c r="CB307" s="24"/>
      <c r="CC307" s="24"/>
      <c r="CD307" s="40"/>
      <c r="CE307" s="74"/>
    </row>
    <row r="308" spans="1:83" ht="12.75">
      <c r="A308" s="36">
        <v>63905</v>
      </c>
      <c r="B308" s="37" t="s">
        <v>251</v>
      </c>
      <c r="C308" s="38">
        <f>C309+C310</f>
        <v>0</v>
      </c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  <c r="BV308" s="43">
        <f>BV309+BV310</f>
        <v>0</v>
      </c>
      <c r="BW308" s="43">
        <f aca="true" t="shared" si="105" ref="BW308:CD308">BW309+BW310</f>
        <v>0</v>
      </c>
      <c r="BX308" s="43">
        <f t="shared" si="105"/>
        <v>0</v>
      </c>
      <c r="BY308" s="24">
        <f t="shared" si="105"/>
        <v>0</v>
      </c>
      <c r="BZ308" s="24">
        <f t="shared" si="105"/>
        <v>0</v>
      </c>
      <c r="CA308" s="24">
        <f t="shared" si="105"/>
        <v>0</v>
      </c>
      <c r="CB308" s="24">
        <f t="shared" si="105"/>
        <v>0</v>
      </c>
      <c r="CC308" s="24">
        <f t="shared" si="105"/>
        <v>0</v>
      </c>
      <c r="CD308" s="42">
        <f t="shared" si="105"/>
        <v>0</v>
      </c>
      <c r="CE308" s="74"/>
    </row>
    <row r="309" spans="1:83" ht="12.75">
      <c r="A309" s="44">
        <v>639051</v>
      </c>
      <c r="B309" s="45" t="s">
        <v>252</v>
      </c>
      <c r="C309" s="38">
        <f>SUM(BW309:CD309)+BV309</f>
        <v>0</v>
      </c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55"/>
      <c r="BW309" s="55"/>
      <c r="BX309" s="55"/>
      <c r="BY309" s="24"/>
      <c r="BZ309" s="24"/>
      <c r="CA309" s="24"/>
      <c r="CB309" s="24"/>
      <c r="CC309" s="24"/>
      <c r="CD309" s="47"/>
      <c r="CE309" s="74"/>
    </row>
    <row r="310" spans="1:83" ht="12.75">
      <c r="A310" s="44">
        <v>639052</v>
      </c>
      <c r="B310" s="45" t="s">
        <v>253</v>
      </c>
      <c r="C310" s="38">
        <f>SUM(BW310:CD310)+BV310</f>
        <v>0</v>
      </c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55"/>
      <c r="BW310" s="55"/>
      <c r="BX310" s="55"/>
      <c r="BY310" s="24"/>
      <c r="BZ310" s="24"/>
      <c r="CA310" s="24"/>
      <c r="CB310" s="24"/>
      <c r="CC310" s="24"/>
      <c r="CD310" s="47"/>
      <c r="CE310" s="74"/>
    </row>
    <row r="311" spans="1:83" ht="12.75">
      <c r="A311" s="36">
        <v>63906</v>
      </c>
      <c r="B311" s="37" t="s">
        <v>254</v>
      </c>
      <c r="C311" s="38">
        <f>C312+C313</f>
        <v>0</v>
      </c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  <c r="BS311" s="83"/>
      <c r="BT311" s="83"/>
      <c r="BU311" s="83"/>
      <c r="BV311" s="43">
        <f>BV312+BV313</f>
        <v>0</v>
      </c>
      <c r="BW311" s="43">
        <f aca="true" t="shared" si="106" ref="BW311:CD311">BW312+BW313</f>
        <v>0</v>
      </c>
      <c r="BX311" s="43">
        <f t="shared" si="106"/>
        <v>0</v>
      </c>
      <c r="BY311" s="24">
        <f t="shared" si="106"/>
        <v>0</v>
      </c>
      <c r="BZ311" s="24">
        <f t="shared" si="106"/>
        <v>0</v>
      </c>
      <c r="CA311" s="24">
        <f t="shared" si="106"/>
        <v>0</v>
      </c>
      <c r="CB311" s="24">
        <f t="shared" si="106"/>
        <v>0</v>
      </c>
      <c r="CC311" s="24">
        <f t="shared" si="106"/>
        <v>0</v>
      </c>
      <c r="CD311" s="42">
        <f t="shared" si="106"/>
        <v>0</v>
      </c>
      <c r="CE311" s="74"/>
    </row>
    <row r="312" spans="1:83" ht="12.75">
      <c r="A312" s="44">
        <v>639061</v>
      </c>
      <c r="B312" s="45" t="s">
        <v>252</v>
      </c>
      <c r="C312" s="38">
        <f>SUM(BW312:CD312)+BV312</f>
        <v>0</v>
      </c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55"/>
      <c r="BW312" s="55"/>
      <c r="BX312" s="55"/>
      <c r="BY312" s="24"/>
      <c r="BZ312" s="24"/>
      <c r="CA312" s="24"/>
      <c r="CB312" s="24"/>
      <c r="CC312" s="24"/>
      <c r="CD312" s="47"/>
      <c r="CE312" s="74"/>
    </row>
    <row r="313" spans="1:83" ht="12.75">
      <c r="A313" s="44">
        <v>639062</v>
      </c>
      <c r="B313" s="45" t="s">
        <v>253</v>
      </c>
      <c r="C313" s="38">
        <f>SUM(BW313:CD313)+BV313</f>
        <v>0</v>
      </c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55"/>
      <c r="BW313" s="55"/>
      <c r="BX313" s="55"/>
      <c r="BY313" s="24"/>
      <c r="BZ313" s="24"/>
      <c r="CA313" s="24"/>
      <c r="CB313" s="24"/>
      <c r="CC313" s="24"/>
      <c r="CD313" s="47"/>
      <c r="CE313" s="74"/>
    </row>
    <row r="314" spans="1:83" ht="12.75">
      <c r="A314" s="36">
        <v>63907</v>
      </c>
      <c r="B314" s="37" t="s">
        <v>255</v>
      </c>
      <c r="C314" s="38">
        <f>C315+C316+C317</f>
        <v>0</v>
      </c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43">
        <f>BV315+BV316+BV317</f>
        <v>0</v>
      </c>
      <c r="BW314" s="43">
        <f aca="true" t="shared" si="107" ref="BW314:CD314">BW315+BW316+BW317</f>
        <v>0</v>
      </c>
      <c r="BX314" s="43">
        <f t="shared" si="107"/>
        <v>0</v>
      </c>
      <c r="BY314" s="24">
        <f t="shared" si="107"/>
        <v>0</v>
      </c>
      <c r="BZ314" s="24">
        <f t="shared" si="107"/>
        <v>0</v>
      </c>
      <c r="CA314" s="24">
        <f t="shared" si="107"/>
        <v>0</v>
      </c>
      <c r="CB314" s="24">
        <f t="shared" si="107"/>
        <v>0</v>
      </c>
      <c r="CC314" s="24">
        <f t="shared" si="107"/>
        <v>0</v>
      </c>
      <c r="CD314" s="42">
        <f t="shared" si="107"/>
        <v>0</v>
      </c>
      <c r="CE314" s="74"/>
    </row>
    <row r="315" spans="1:83" ht="12.75">
      <c r="A315" s="44">
        <v>639071</v>
      </c>
      <c r="B315" s="45" t="s">
        <v>256</v>
      </c>
      <c r="C315" s="38">
        <f>SUM(BW315:CD315)+BV315</f>
        <v>0</v>
      </c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55"/>
      <c r="BW315" s="55"/>
      <c r="BX315" s="55"/>
      <c r="BY315" s="24"/>
      <c r="BZ315" s="24"/>
      <c r="CA315" s="24"/>
      <c r="CB315" s="24"/>
      <c r="CC315" s="24"/>
      <c r="CD315" s="47"/>
      <c r="CE315" s="74"/>
    </row>
    <row r="316" spans="1:83" ht="12.75">
      <c r="A316" s="44">
        <v>639072</v>
      </c>
      <c r="B316" s="45" t="s">
        <v>257</v>
      </c>
      <c r="C316" s="38">
        <f>SUM(BW316:CD316)+BV316</f>
        <v>0</v>
      </c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55"/>
      <c r="BW316" s="55"/>
      <c r="BX316" s="55"/>
      <c r="BY316" s="24"/>
      <c r="BZ316" s="24"/>
      <c r="CA316" s="24"/>
      <c r="CB316" s="24"/>
      <c r="CC316" s="24"/>
      <c r="CD316" s="47"/>
      <c r="CE316" s="74"/>
    </row>
    <row r="317" spans="1:83" ht="12.75">
      <c r="A317" s="44">
        <v>639073</v>
      </c>
      <c r="B317" s="45" t="s">
        <v>258</v>
      </c>
      <c r="C317" s="38">
        <f>SUM(BW317:CD317)+BV317</f>
        <v>0</v>
      </c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55"/>
      <c r="BW317" s="55"/>
      <c r="BX317" s="55"/>
      <c r="BY317" s="24"/>
      <c r="BZ317" s="24"/>
      <c r="CA317" s="24"/>
      <c r="CB317" s="24"/>
      <c r="CC317" s="24"/>
      <c r="CD317" s="47"/>
      <c r="CE317" s="74"/>
    </row>
    <row r="318" spans="1:83" ht="12.75">
      <c r="A318" s="36">
        <v>63908</v>
      </c>
      <c r="B318" s="37" t="s">
        <v>259</v>
      </c>
      <c r="C318" s="38">
        <f>SUM(BW318:CD318)+BV318</f>
        <v>0</v>
      </c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3"/>
      <c r="BG318" s="83"/>
      <c r="BH318" s="83"/>
      <c r="BI318" s="83"/>
      <c r="BJ318" s="83"/>
      <c r="BK318" s="83"/>
      <c r="BL318" s="83"/>
      <c r="BM318" s="83"/>
      <c r="BN318" s="83"/>
      <c r="BO318" s="83"/>
      <c r="BP318" s="83"/>
      <c r="BQ318" s="83"/>
      <c r="BR318" s="83"/>
      <c r="BS318" s="83"/>
      <c r="BT318" s="83"/>
      <c r="BU318" s="83"/>
      <c r="BV318" s="54"/>
      <c r="BW318" s="54"/>
      <c r="BX318" s="54"/>
      <c r="BY318" s="24"/>
      <c r="BZ318" s="24"/>
      <c r="CA318" s="24"/>
      <c r="CB318" s="24"/>
      <c r="CC318" s="24"/>
      <c r="CD318" s="40"/>
      <c r="CE318" s="74"/>
    </row>
    <row r="319" spans="1:83" ht="12.75">
      <c r="A319" s="36">
        <v>63999</v>
      </c>
      <c r="B319" s="37" t="s">
        <v>260</v>
      </c>
      <c r="C319" s="38">
        <f>C320+C321+C322</f>
        <v>0</v>
      </c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3"/>
      <c r="AN319" s="83"/>
      <c r="AO319" s="83"/>
      <c r="AP319" s="83"/>
      <c r="AQ319" s="83"/>
      <c r="AR319" s="83"/>
      <c r="AS319" s="83"/>
      <c r="AT319" s="83"/>
      <c r="AU319" s="83"/>
      <c r="AV319" s="83"/>
      <c r="AW319" s="83"/>
      <c r="AX319" s="83"/>
      <c r="AY319" s="83"/>
      <c r="AZ319" s="83"/>
      <c r="BA319" s="83"/>
      <c r="BB319" s="83"/>
      <c r="BC319" s="83"/>
      <c r="BD319" s="83"/>
      <c r="BE319" s="83"/>
      <c r="BF319" s="83"/>
      <c r="BG319" s="83"/>
      <c r="BH319" s="83"/>
      <c r="BI319" s="83"/>
      <c r="BJ319" s="83"/>
      <c r="BK319" s="83"/>
      <c r="BL319" s="83"/>
      <c r="BM319" s="83"/>
      <c r="BN319" s="83"/>
      <c r="BO319" s="83"/>
      <c r="BP319" s="83"/>
      <c r="BQ319" s="83"/>
      <c r="BR319" s="83"/>
      <c r="BS319" s="83"/>
      <c r="BT319" s="83"/>
      <c r="BU319" s="83"/>
      <c r="BV319" s="43">
        <f>BV320+BV321+BV322</f>
        <v>0</v>
      </c>
      <c r="BW319" s="43">
        <f aca="true" t="shared" si="108" ref="BW319:CD319">BW320+BW321+BW322</f>
        <v>0</v>
      </c>
      <c r="BX319" s="43">
        <f t="shared" si="108"/>
        <v>0</v>
      </c>
      <c r="BY319" s="24">
        <f t="shared" si="108"/>
        <v>0</v>
      </c>
      <c r="BZ319" s="24">
        <f t="shared" si="108"/>
        <v>0</v>
      </c>
      <c r="CA319" s="24">
        <f t="shared" si="108"/>
        <v>0</v>
      </c>
      <c r="CB319" s="24">
        <f t="shared" si="108"/>
        <v>0</v>
      </c>
      <c r="CC319" s="24">
        <f t="shared" si="108"/>
        <v>0</v>
      </c>
      <c r="CD319" s="42">
        <f t="shared" si="108"/>
        <v>0</v>
      </c>
      <c r="CE319" s="74"/>
    </row>
    <row r="320" spans="1:83" ht="12.75">
      <c r="A320" s="44">
        <v>639991</v>
      </c>
      <c r="B320" s="45" t="s">
        <v>261</v>
      </c>
      <c r="C320" s="38">
        <f>SUM(BW320:CD320)+BV320</f>
        <v>0</v>
      </c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55"/>
      <c r="BW320" s="55"/>
      <c r="BX320" s="55"/>
      <c r="BY320" s="24"/>
      <c r="BZ320" s="24"/>
      <c r="CA320" s="24"/>
      <c r="CB320" s="24"/>
      <c r="CC320" s="24"/>
      <c r="CD320" s="47"/>
      <c r="CE320" s="74"/>
    </row>
    <row r="321" spans="1:83" ht="12.75">
      <c r="A321" s="44">
        <v>639992</v>
      </c>
      <c r="B321" s="45" t="s">
        <v>262</v>
      </c>
      <c r="C321" s="38">
        <f>SUM(BW321:CD321)+BV321</f>
        <v>0</v>
      </c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55"/>
      <c r="BW321" s="55"/>
      <c r="BX321" s="55"/>
      <c r="BY321" s="24"/>
      <c r="BZ321" s="24"/>
      <c r="CA321" s="24"/>
      <c r="CB321" s="24"/>
      <c r="CC321" s="24"/>
      <c r="CD321" s="47"/>
      <c r="CE321" s="74"/>
    </row>
    <row r="322" spans="1:83" ht="12.75">
      <c r="A322" s="44">
        <v>639993</v>
      </c>
      <c r="B322" s="45" t="s">
        <v>263</v>
      </c>
      <c r="C322" s="38">
        <f>SUM(BW322:CD322)+BV322</f>
        <v>0</v>
      </c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55"/>
      <c r="BW322" s="55"/>
      <c r="BX322" s="55"/>
      <c r="BY322" s="24"/>
      <c r="BZ322" s="24"/>
      <c r="CA322" s="24"/>
      <c r="CB322" s="24"/>
      <c r="CC322" s="24"/>
      <c r="CD322" s="47"/>
      <c r="CE322" s="74"/>
    </row>
    <row r="323" spans="1:83" ht="12.75">
      <c r="A323" s="20">
        <v>64</v>
      </c>
      <c r="B323" s="21" t="s">
        <v>264</v>
      </c>
      <c r="C323" s="76">
        <f>C324+C325+C326+C327+C328+C329+C330</f>
        <v>0</v>
      </c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6"/>
      <c r="BQ323" s="56"/>
      <c r="BR323" s="56"/>
      <c r="BS323" s="56"/>
      <c r="BT323" s="56"/>
      <c r="BU323" s="56"/>
      <c r="BV323" s="56"/>
      <c r="BW323" s="57"/>
      <c r="BX323" s="57"/>
      <c r="BY323" s="57"/>
      <c r="BZ323" s="57"/>
      <c r="CA323" s="57"/>
      <c r="CB323" s="57"/>
      <c r="CC323" s="57"/>
      <c r="CD323" s="57"/>
      <c r="CE323" s="74"/>
    </row>
    <row r="324" spans="1:83" ht="12.75">
      <c r="A324" s="28">
        <v>640</v>
      </c>
      <c r="B324" s="29" t="s">
        <v>265</v>
      </c>
      <c r="C324" s="77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9"/>
      <c r="BV324" s="58"/>
      <c r="BW324" s="59"/>
      <c r="BX324" s="59"/>
      <c r="BY324" s="59"/>
      <c r="BZ324" s="59"/>
      <c r="CA324" s="59"/>
      <c r="CB324" s="59"/>
      <c r="CC324" s="59"/>
      <c r="CD324" s="59"/>
      <c r="CE324" s="74"/>
    </row>
    <row r="325" spans="1:83" ht="12.75">
      <c r="A325" s="28">
        <v>641</v>
      </c>
      <c r="B325" s="29" t="s">
        <v>266</v>
      </c>
      <c r="C325" s="77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8"/>
      <c r="BS325" s="58"/>
      <c r="BT325" s="58"/>
      <c r="BU325" s="58"/>
      <c r="BV325" s="58"/>
      <c r="BW325" s="58"/>
      <c r="BX325" s="58"/>
      <c r="BY325" s="58"/>
      <c r="BZ325" s="58"/>
      <c r="CA325" s="58"/>
      <c r="CB325" s="58"/>
      <c r="CC325" s="58"/>
      <c r="CD325" s="58"/>
      <c r="CE325" s="74"/>
    </row>
    <row r="326" spans="1:83" ht="12.75">
      <c r="A326" s="28">
        <v>642</v>
      </c>
      <c r="B326" s="29" t="s">
        <v>267</v>
      </c>
      <c r="C326" s="77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  <c r="BD326" s="58"/>
      <c r="BE326" s="58"/>
      <c r="BF326" s="58"/>
      <c r="BG326" s="58"/>
      <c r="BH326" s="58"/>
      <c r="BI326" s="58"/>
      <c r="BJ326" s="58"/>
      <c r="BK326" s="58"/>
      <c r="BL326" s="58"/>
      <c r="BM326" s="58"/>
      <c r="BN326" s="58"/>
      <c r="BO326" s="58"/>
      <c r="BP326" s="58"/>
      <c r="BQ326" s="58"/>
      <c r="BR326" s="58"/>
      <c r="BS326" s="58"/>
      <c r="BT326" s="58"/>
      <c r="BU326" s="57"/>
      <c r="BV326" s="58"/>
      <c r="BW326" s="57"/>
      <c r="BX326" s="57"/>
      <c r="BY326" s="57"/>
      <c r="BZ326" s="57"/>
      <c r="CA326" s="57"/>
      <c r="CB326" s="57"/>
      <c r="CC326" s="57"/>
      <c r="CD326" s="57"/>
      <c r="CE326" s="74"/>
    </row>
    <row r="327" spans="1:83" ht="12.75">
      <c r="A327" s="28">
        <v>643</v>
      </c>
      <c r="B327" s="29" t="s">
        <v>268</v>
      </c>
      <c r="C327" s="77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  <c r="BD327" s="58"/>
      <c r="BE327" s="58"/>
      <c r="BF327" s="58"/>
      <c r="BG327" s="58"/>
      <c r="BH327" s="58"/>
      <c r="BI327" s="58"/>
      <c r="BJ327" s="58"/>
      <c r="BK327" s="58"/>
      <c r="BL327" s="58"/>
      <c r="BM327" s="58"/>
      <c r="BN327" s="58"/>
      <c r="BO327" s="58"/>
      <c r="BP327" s="58"/>
      <c r="BQ327" s="58"/>
      <c r="BR327" s="58"/>
      <c r="BS327" s="58"/>
      <c r="BT327" s="58"/>
      <c r="BU327" s="57"/>
      <c r="BV327" s="58"/>
      <c r="BW327" s="57"/>
      <c r="BX327" s="57"/>
      <c r="BY327" s="57"/>
      <c r="BZ327" s="57"/>
      <c r="CA327" s="57"/>
      <c r="CB327" s="57"/>
      <c r="CC327" s="57"/>
      <c r="CD327" s="57"/>
      <c r="CE327" s="74"/>
    </row>
    <row r="328" spans="1:83" ht="12.75">
      <c r="A328" s="28">
        <v>644</v>
      </c>
      <c r="B328" s="29" t="s">
        <v>269</v>
      </c>
      <c r="C328" s="77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  <c r="BD328" s="58"/>
      <c r="BE328" s="58"/>
      <c r="BF328" s="58"/>
      <c r="BG328" s="58"/>
      <c r="BH328" s="58"/>
      <c r="BI328" s="58"/>
      <c r="BJ328" s="58"/>
      <c r="BK328" s="58"/>
      <c r="BL328" s="58"/>
      <c r="BM328" s="58"/>
      <c r="BN328" s="58"/>
      <c r="BO328" s="58"/>
      <c r="BP328" s="58"/>
      <c r="BQ328" s="58"/>
      <c r="BR328" s="58"/>
      <c r="BS328" s="58"/>
      <c r="BT328" s="58"/>
      <c r="BU328" s="58"/>
      <c r="BV328" s="58"/>
      <c r="BW328" s="58"/>
      <c r="BX328" s="58"/>
      <c r="BY328" s="58"/>
      <c r="BZ328" s="58"/>
      <c r="CA328" s="58"/>
      <c r="CB328" s="58"/>
      <c r="CC328" s="58"/>
      <c r="CD328" s="58"/>
      <c r="CE328" s="74"/>
    </row>
    <row r="329" spans="1:83" ht="12.75">
      <c r="A329" s="28">
        <v>645</v>
      </c>
      <c r="B329" s="29" t="s">
        <v>270</v>
      </c>
      <c r="C329" s="77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8"/>
      <c r="BE329" s="58"/>
      <c r="BF329" s="58"/>
      <c r="BG329" s="58"/>
      <c r="BH329" s="58"/>
      <c r="BI329" s="58"/>
      <c r="BJ329" s="58"/>
      <c r="BK329" s="58"/>
      <c r="BL329" s="58"/>
      <c r="BM329" s="58"/>
      <c r="BN329" s="58"/>
      <c r="BO329" s="58"/>
      <c r="BP329" s="58"/>
      <c r="BQ329" s="58"/>
      <c r="BR329" s="58"/>
      <c r="BS329" s="58"/>
      <c r="BT329" s="58"/>
      <c r="BU329" s="57"/>
      <c r="BV329" s="58"/>
      <c r="BW329" s="57"/>
      <c r="BX329" s="57"/>
      <c r="BY329" s="57"/>
      <c r="BZ329" s="57"/>
      <c r="CA329" s="57"/>
      <c r="CB329" s="57"/>
      <c r="CC329" s="57"/>
      <c r="CD329" s="57"/>
      <c r="CE329" s="74"/>
    </row>
    <row r="330" spans="1:83" ht="12.75">
      <c r="A330" s="28">
        <v>649</v>
      </c>
      <c r="B330" s="29" t="s">
        <v>271</v>
      </c>
      <c r="C330" s="77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  <c r="BD330" s="58"/>
      <c r="BE330" s="58"/>
      <c r="BF330" s="58"/>
      <c r="BG330" s="58"/>
      <c r="BH330" s="58"/>
      <c r="BI330" s="58"/>
      <c r="BJ330" s="58"/>
      <c r="BK330" s="58"/>
      <c r="BL330" s="58"/>
      <c r="BM330" s="58"/>
      <c r="BN330" s="58"/>
      <c r="BO330" s="58"/>
      <c r="BP330" s="58"/>
      <c r="BQ330" s="58"/>
      <c r="BR330" s="58"/>
      <c r="BS330" s="58"/>
      <c r="BT330" s="58"/>
      <c r="BU330" s="60"/>
      <c r="BV330" s="58"/>
      <c r="BW330" s="60"/>
      <c r="BX330" s="60"/>
      <c r="BY330" s="60"/>
      <c r="BZ330" s="60"/>
      <c r="CA330" s="60"/>
      <c r="CB330" s="60"/>
      <c r="CC330" s="60"/>
      <c r="CD330" s="60"/>
      <c r="CE330" s="74"/>
    </row>
    <row r="331" spans="1:83" ht="12.75">
      <c r="A331" s="20">
        <v>65</v>
      </c>
      <c r="B331" s="21" t="s">
        <v>272</v>
      </c>
      <c r="C331" s="76">
        <f>C332+C333+C334+C341</f>
        <v>0</v>
      </c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56"/>
      <c r="BM331" s="56"/>
      <c r="BN331" s="56"/>
      <c r="BO331" s="56"/>
      <c r="BP331" s="56"/>
      <c r="BQ331" s="56"/>
      <c r="BR331" s="56"/>
      <c r="BS331" s="56"/>
      <c r="BT331" s="56"/>
      <c r="BU331" s="60"/>
      <c r="BV331" s="56"/>
      <c r="BW331" s="60"/>
      <c r="BX331" s="60"/>
      <c r="BY331" s="60"/>
      <c r="BZ331" s="60"/>
      <c r="CA331" s="60"/>
      <c r="CB331" s="60"/>
      <c r="CC331" s="60"/>
      <c r="CD331" s="60"/>
      <c r="CE331" s="74"/>
    </row>
    <row r="332" spans="1:83" ht="12.75">
      <c r="A332" s="28">
        <v>650</v>
      </c>
      <c r="B332" s="29" t="s">
        <v>273</v>
      </c>
      <c r="C332" s="77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  <c r="BD332" s="58"/>
      <c r="BE332" s="58"/>
      <c r="BF332" s="58"/>
      <c r="BG332" s="58"/>
      <c r="BH332" s="58"/>
      <c r="BI332" s="58"/>
      <c r="BJ332" s="58"/>
      <c r="BK332" s="58"/>
      <c r="BL332" s="58"/>
      <c r="BM332" s="58"/>
      <c r="BN332" s="58"/>
      <c r="BO332" s="58"/>
      <c r="BP332" s="58"/>
      <c r="BQ332" s="58"/>
      <c r="BR332" s="58"/>
      <c r="BS332" s="58"/>
      <c r="BT332" s="58"/>
      <c r="BU332" s="57"/>
      <c r="BV332" s="58"/>
      <c r="BW332" s="57"/>
      <c r="BX332" s="57"/>
      <c r="BY332" s="57"/>
      <c r="BZ332" s="57"/>
      <c r="CA332" s="57"/>
      <c r="CB332" s="57"/>
      <c r="CC332" s="57"/>
      <c r="CD332" s="57"/>
      <c r="CE332" s="74"/>
    </row>
    <row r="333" spans="1:83" ht="12.75">
      <c r="A333" s="28">
        <v>651</v>
      </c>
      <c r="B333" s="29" t="s">
        <v>274</v>
      </c>
      <c r="C333" s="77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  <c r="BD333" s="58"/>
      <c r="BE333" s="58"/>
      <c r="BF333" s="58"/>
      <c r="BG333" s="58"/>
      <c r="BH333" s="58"/>
      <c r="BI333" s="58"/>
      <c r="BJ333" s="58"/>
      <c r="BK333" s="58"/>
      <c r="BL333" s="58"/>
      <c r="BM333" s="58"/>
      <c r="BN333" s="58"/>
      <c r="BO333" s="58"/>
      <c r="BP333" s="58"/>
      <c r="BQ333" s="58"/>
      <c r="BR333" s="58"/>
      <c r="BS333" s="58"/>
      <c r="BT333" s="58"/>
      <c r="BU333" s="60"/>
      <c r="BV333" s="58"/>
      <c r="BW333" s="60"/>
      <c r="BX333" s="60"/>
      <c r="BY333" s="60"/>
      <c r="BZ333" s="60"/>
      <c r="CA333" s="60"/>
      <c r="CB333" s="60"/>
      <c r="CC333" s="60"/>
      <c r="CD333" s="60"/>
      <c r="CE333" s="74"/>
    </row>
    <row r="334" spans="1:83" ht="12.75">
      <c r="A334" s="28">
        <v>652</v>
      </c>
      <c r="B334" s="29" t="s">
        <v>165</v>
      </c>
      <c r="C334" s="30">
        <f>C335+C336+C337+C338+C339+C340</f>
        <v>0</v>
      </c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  <c r="BS334" s="61"/>
      <c r="BT334" s="61"/>
      <c r="BU334" s="60"/>
      <c r="BV334" s="61"/>
      <c r="BW334" s="60"/>
      <c r="BX334" s="60"/>
      <c r="BY334" s="60"/>
      <c r="BZ334" s="60"/>
      <c r="CA334" s="60"/>
      <c r="CB334" s="60"/>
      <c r="CC334" s="60"/>
      <c r="CD334" s="60"/>
      <c r="CE334" s="74"/>
    </row>
    <row r="335" spans="1:83" ht="12.75">
      <c r="A335" s="36">
        <v>65201</v>
      </c>
      <c r="B335" s="37" t="s">
        <v>275</v>
      </c>
      <c r="C335" s="78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2"/>
      <c r="BS335" s="62"/>
      <c r="BT335" s="62"/>
      <c r="BU335" s="58"/>
      <c r="BV335" s="62"/>
      <c r="BW335" s="58"/>
      <c r="BX335" s="58"/>
      <c r="BY335" s="58"/>
      <c r="BZ335" s="58"/>
      <c r="CA335" s="58"/>
      <c r="CB335" s="58"/>
      <c r="CC335" s="58"/>
      <c r="CD335" s="58"/>
      <c r="CE335" s="74"/>
    </row>
    <row r="336" spans="1:83" ht="12.75">
      <c r="A336" s="36">
        <v>65202</v>
      </c>
      <c r="B336" s="37" t="s">
        <v>226</v>
      </c>
      <c r="C336" s="78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  <c r="BN336" s="62"/>
      <c r="BO336" s="62"/>
      <c r="BP336" s="62"/>
      <c r="BQ336" s="62"/>
      <c r="BR336" s="62"/>
      <c r="BS336" s="62"/>
      <c r="BT336" s="62"/>
      <c r="BU336" s="57"/>
      <c r="BV336" s="62"/>
      <c r="BW336" s="57"/>
      <c r="BX336" s="57"/>
      <c r="BY336" s="57"/>
      <c r="BZ336" s="57"/>
      <c r="CA336" s="57"/>
      <c r="CB336" s="57"/>
      <c r="CC336" s="57"/>
      <c r="CD336" s="57"/>
      <c r="CE336" s="74"/>
    </row>
    <row r="337" spans="1:83" ht="12.75">
      <c r="A337" s="36">
        <v>65203</v>
      </c>
      <c r="B337" s="37" t="s">
        <v>168</v>
      </c>
      <c r="C337" s="78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  <c r="BQ337" s="62"/>
      <c r="BR337" s="62"/>
      <c r="BS337" s="62"/>
      <c r="BT337" s="62"/>
      <c r="BU337" s="60"/>
      <c r="BV337" s="62"/>
      <c r="BW337" s="60"/>
      <c r="BX337" s="60"/>
      <c r="BY337" s="60"/>
      <c r="BZ337" s="60"/>
      <c r="CA337" s="60"/>
      <c r="CB337" s="60"/>
      <c r="CC337" s="60"/>
      <c r="CD337" s="60"/>
      <c r="CE337" s="74"/>
    </row>
    <row r="338" spans="1:83" ht="12.75">
      <c r="A338" s="36">
        <v>65204</v>
      </c>
      <c r="B338" s="37" t="s">
        <v>169</v>
      </c>
      <c r="C338" s="78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  <c r="BN338" s="62"/>
      <c r="BO338" s="62"/>
      <c r="BP338" s="62"/>
      <c r="BQ338" s="62"/>
      <c r="BR338" s="62"/>
      <c r="BS338" s="62"/>
      <c r="BT338" s="62"/>
      <c r="BU338" s="60"/>
      <c r="BV338" s="62"/>
      <c r="BW338" s="60"/>
      <c r="BX338" s="60"/>
      <c r="BY338" s="60"/>
      <c r="BZ338" s="60"/>
      <c r="CA338" s="60"/>
      <c r="CB338" s="60"/>
      <c r="CC338" s="60"/>
      <c r="CD338" s="60"/>
      <c r="CE338" s="74"/>
    </row>
    <row r="339" spans="1:83" ht="12.75">
      <c r="A339" s="36">
        <v>65205</v>
      </c>
      <c r="B339" s="37" t="s">
        <v>170</v>
      </c>
      <c r="C339" s="78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  <c r="BN339" s="62"/>
      <c r="BO339" s="62"/>
      <c r="BP339" s="62"/>
      <c r="BQ339" s="62"/>
      <c r="BR339" s="62"/>
      <c r="BS339" s="62"/>
      <c r="BT339" s="62"/>
      <c r="BU339" s="57"/>
      <c r="BV339" s="62"/>
      <c r="BW339" s="57"/>
      <c r="BX339" s="57"/>
      <c r="BY339" s="57"/>
      <c r="BZ339" s="57"/>
      <c r="CA339" s="57"/>
      <c r="CB339" s="57"/>
      <c r="CC339" s="57"/>
      <c r="CD339" s="57"/>
      <c r="CE339" s="74"/>
    </row>
    <row r="340" spans="1:83" ht="12.75">
      <c r="A340" s="36">
        <v>65206</v>
      </c>
      <c r="B340" s="37" t="s">
        <v>276</v>
      </c>
      <c r="C340" s="78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  <c r="BN340" s="62"/>
      <c r="BO340" s="62"/>
      <c r="BP340" s="62"/>
      <c r="BQ340" s="62"/>
      <c r="BR340" s="62"/>
      <c r="BS340" s="62"/>
      <c r="BT340" s="62"/>
      <c r="BU340" s="60"/>
      <c r="BV340" s="62"/>
      <c r="BW340" s="60"/>
      <c r="BX340" s="60"/>
      <c r="BY340" s="60"/>
      <c r="BZ340" s="60"/>
      <c r="CA340" s="60"/>
      <c r="CB340" s="60"/>
      <c r="CC340" s="60"/>
      <c r="CD340" s="60"/>
      <c r="CE340" s="74"/>
    </row>
    <row r="341" spans="1:83" ht="12.75">
      <c r="A341" s="36">
        <v>653</v>
      </c>
      <c r="B341" s="37" t="s">
        <v>277</v>
      </c>
      <c r="C341" s="78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  <c r="BM341" s="62"/>
      <c r="BN341" s="62"/>
      <c r="BO341" s="62"/>
      <c r="BP341" s="62"/>
      <c r="BQ341" s="62"/>
      <c r="BR341" s="62"/>
      <c r="BS341" s="62"/>
      <c r="BT341" s="62"/>
      <c r="BU341" s="60"/>
      <c r="BV341" s="62"/>
      <c r="BW341" s="60"/>
      <c r="BX341" s="60"/>
      <c r="BY341" s="60"/>
      <c r="BZ341" s="60"/>
      <c r="CA341" s="60"/>
      <c r="CB341" s="60"/>
      <c r="CC341" s="60"/>
      <c r="CD341" s="60"/>
      <c r="CE341" s="74"/>
    </row>
    <row r="342" spans="1:83" ht="12.75">
      <c r="A342" s="20">
        <v>66</v>
      </c>
      <c r="B342" s="21" t="s">
        <v>278</v>
      </c>
      <c r="C342" s="76">
        <f>C343+C353+C362+C371+C372+C375+C378+C382+C383+C387</f>
        <v>9508725.629999999</v>
      </c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  <c r="AS342" s="56"/>
      <c r="AT342" s="56"/>
      <c r="AU342" s="56"/>
      <c r="AV342" s="56"/>
      <c r="AW342" s="56"/>
      <c r="AX342" s="56"/>
      <c r="AY342" s="56"/>
      <c r="AZ342" s="56"/>
      <c r="BA342" s="56"/>
      <c r="BB342" s="56"/>
      <c r="BC342" s="56"/>
      <c r="BD342" s="56"/>
      <c r="BE342" s="56"/>
      <c r="BF342" s="56"/>
      <c r="BG342" s="56"/>
      <c r="BH342" s="56"/>
      <c r="BI342" s="56"/>
      <c r="BJ342" s="56"/>
      <c r="BK342" s="56"/>
      <c r="BL342" s="56"/>
      <c r="BM342" s="56"/>
      <c r="BN342" s="56"/>
      <c r="BO342" s="56"/>
      <c r="BP342" s="56"/>
      <c r="BQ342" s="56"/>
      <c r="BR342" s="56"/>
      <c r="BS342" s="56"/>
      <c r="BT342" s="56"/>
      <c r="BU342" s="58"/>
      <c r="BV342" s="56"/>
      <c r="BW342" s="58"/>
      <c r="BX342" s="58"/>
      <c r="BY342" s="58"/>
      <c r="BZ342" s="58"/>
      <c r="CA342" s="58"/>
      <c r="CB342" s="58"/>
      <c r="CC342" s="58"/>
      <c r="CD342" s="58"/>
      <c r="CE342" s="74"/>
    </row>
    <row r="343" spans="1:83" ht="12.75">
      <c r="A343" s="28">
        <v>660</v>
      </c>
      <c r="B343" s="29" t="s">
        <v>107</v>
      </c>
      <c r="C343" s="30">
        <f>C344+C345+C346+C347+C348+C349+C350+C351+C352</f>
        <v>13822408.4</v>
      </c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  <c r="AS343" s="56"/>
      <c r="AT343" s="56"/>
      <c r="AU343" s="56"/>
      <c r="AV343" s="56"/>
      <c r="AW343" s="56"/>
      <c r="AX343" s="56"/>
      <c r="AY343" s="56"/>
      <c r="AZ343" s="56"/>
      <c r="BA343" s="56"/>
      <c r="BB343" s="56"/>
      <c r="BC343" s="56"/>
      <c r="BD343" s="56"/>
      <c r="BE343" s="56"/>
      <c r="BF343" s="56"/>
      <c r="BG343" s="56"/>
      <c r="BH343" s="56"/>
      <c r="BI343" s="56"/>
      <c r="BJ343" s="56"/>
      <c r="BK343" s="56"/>
      <c r="BL343" s="56"/>
      <c r="BM343" s="56"/>
      <c r="BN343" s="56"/>
      <c r="BO343" s="56"/>
      <c r="BP343" s="56"/>
      <c r="BQ343" s="56"/>
      <c r="BR343" s="56"/>
      <c r="BS343" s="56"/>
      <c r="BT343" s="56"/>
      <c r="BU343" s="57"/>
      <c r="BV343" s="56"/>
      <c r="BW343" s="57"/>
      <c r="BX343" s="57"/>
      <c r="BY343" s="57"/>
      <c r="BZ343" s="57"/>
      <c r="CA343" s="57"/>
      <c r="CB343" s="57"/>
      <c r="CC343" s="57"/>
      <c r="CD343" s="57"/>
      <c r="CE343" s="74"/>
    </row>
    <row r="344" spans="1:83" ht="12.75">
      <c r="A344" s="36">
        <v>66001</v>
      </c>
      <c r="B344" s="37" t="s">
        <v>182</v>
      </c>
      <c r="C344" s="78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  <c r="AS344" s="56"/>
      <c r="AT344" s="56"/>
      <c r="AU344" s="56"/>
      <c r="AV344" s="56"/>
      <c r="AW344" s="56"/>
      <c r="AX344" s="56"/>
      <c r="AY344" s="56"/>
      <c r="AZ344" s="56"/>
      <c r="BA344" s="56"/>
      <c r="BB344" s="56"/>
      <c r="BC344" s="56"/>
      <c r="BD344" s="56"/>
      <c r="BE344" s="56"/>
      <c r="BF344" s="56"/>
      <c r="BG344" s="56"/>
      <c r="BH344" s="56"/>
      <c r="BI344" s="56"/>
      <c r="BJ344" s="56"/>
      <c r="BK344" s="56"/>
      <c r="BL344" s="56"/>
      <c r="BM344" s="56"/>
      <c r="BN344" s="56"/>
      <c r="BO344" s="56"/>
      <c r="BP344" s="56"/>
      <c r="BQ344" s="56"/>
      <c r="BR344" s="56"/>
      <c r="BS344" s="56"/>
      <c r="BT344" s="56"/>
      <c r="BU344" s="60"/>
      <c r="BV344" s="56"/>
      <c r="BW344" s="60"/>
      <c r="BX344" s="60"/>
      <c r="BY344" s="60"/>
      <c r="BZ344" s="60"/>
      <c r="CA344" s="60"/>
      <c r="CB344" s="60"/>
      <c r="CC344" s="60"/>
      <c r="CD344" s="60"/>
      <c r="CE344" s="74"/>
    </row>
    <row r="345" spans="1:83" ht="12.75">
      <c r="A345" s="36">
        <v>66002</v>
      </c>
      <c r="B345" s="37" t="s">
        <v>109</v>
      </c>
      <c r="C345" s="78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  <c r="AS345" s="56"/>
      <c r="AT345" s="56"/>
      <c r="AU345" s="56"/>
      <c r="AV345" s="56"/>
      <c r="AW345" s="56"/>
      <c r="AX345" s="56"/>
      <c r="AY345" s="56"/>
      <c r="AZ345" s="56"/>
      <c r="BA345" s="56"/>
      <c r="BB345" s="56"/>
      <c r="BC345" s="56"/>
      <c r="BD345" s="56"/>
      <c r="BE345" s="56"/>
      <c r="BF345" s="56"/>
      <c r="BG345" s="56"/>
      <c r="BH345" s="56"/>
      <c r="BI345" s="56"/>
      <c r="BJ345" s="56"/>
      <c r="BK345" s="56"/>
      <c r="BL345" s="56"/>
      <c r="BM345" s="56"/>
      <c r="BN345" s="56"/>
      <c r="BO345" s="56"/>
      <c r="BP345" s="56"/>
      <c r="BQ345" s="56"/>
      <c r="BR345" s="56"/>
      <c r="BS345" s="56"/>
      <c r="BT345" s="56"/>
      <c r="BU345" s="60"/>
      <c r="BV345" s="56"/>
      <c r="BW345" s="60"/>
      <c r="BX345" s="60"/>
      <c r="BY345" s="60"/>
      <c r="BZ345" s="60"/>
      <c r="CA345" s="60"/>
      <c r="CB345" s="60"/>
      <c r="CC345" s="60"/>
      <c r="CD345" s="60"/>
      <c r="CE345" s="74"/>
    </row>
    <row r="346" spans="1:83" ht="12.75">
      <c r="A346" s="36">
        <v>66003</v>
      </c>
      <c r="B346" s="37" t="s">
        <v>110</v>
      </c>
      <c r="C346" s="78">
        <v>13426284.4</v>
      </c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  <c r="AS346" s="56"/>
      <c r="AT346" s="56"/>
      <c r="AU346" s="56"/>
      <c r="AV346" s="56"/>
      <c r="AW346" s="56"/>
      <c r="AX346" s="56"/>
      <c r="AY346" s="56"/>
      <c r="AZ346" s="56"/>
      <c r="BA346" s="56"/>
      <c r="BB346" s="56"/>
      <c r="BC346" s="56"/>
      <c r="BD346" s="56"/>
      <c r="BE346" s="56"/>
      <c r="BF346" s="56"/>
      <c r="BG346" s="56"/>
      <c r="BH346" s="56"/>
      <c r="BI346" s="56"/>
      <c r="BJ346" s="56"/>
      <c r="BK346" s="56"/>
      <c r="BL346" s="56"/>
      <c r="BM346" s="56"/>
      <c r="BN346" s="56"/>
      <c r="BO346" s="56"/>
      <c r="BP346" s="56"/>
      <c r="BQ346" s="56"/>
      <c r="BR346" s="56"/>
      <c r="BS346" s="56"/>
      <c r="BT346" s="56"/>
      <c r="BU346" s="57"/>
      <c r="BV346" s="56"/>
      <c r="BW346" s="57"/>
      <c r="BX346" s="57"/>
      <c r="BY346" s="57"/>
      <c r="BZ346" s="57"/>
      <c r="CA346" s="57"/>
      <c r="CB346" s="57"/>
      <c r="CC346" s="57"/>
      <c r="CD346" s="57"/>
      <c r="CE346" s="74"/>
    </row>
    <row r="347" spans="1:83" ht="12.75">
      <c r="A347" s="36">
        <v>66004</v>
      </c>
      <c r="B347" s="37" t="s">
        <v>111</v>
      </c>
      <c r="C347" s="78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60"/>
      <c r="BV347" s="56"/>
      <c r="BW347" s="60"/>
      <c r="BX347" s="60"/>
      <c r="BY347" s="60"/>
      <c r="BZ347" s="60"/>
      <c r="CA347" s="60"/>
      <c r="CB347" s="60"/>
      <c r="CC347" s="60"/>
      <c r="CD347" s="60"/>
      <c r="CE347" s="74"/>
    </row>
    <row r="348" spans="1:83" ht="12.75">
      <c r="A348" s="36">
        <v>66005</v>
      </c>
      <c r="B348" s="37" t="s">
        <v>112</v>
      </c>
      <c r="C348" s="78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56"/>
      <c r="BU348" s="60"/>
      <c r="BV348" s="56"/>
      <c r="BW348" s="60"/>
      <c r="BX348" s="60"/>
      <c r="BY348" s="60"/>
      <c r="BZ348" s="60"/>
      <c r="CA348" s="60"/>
      <c r="CB348" s="60"/>
      <c r="CC348" s="60"/>
      <c r="CD348" s="60"/>
      <c r="CE348" s="74"/>
    </row>
    <row r="349" spans="1:83" ht="12.75">
      <c r="A349" s="36">
        <v>66006</v>
      </c>
      <c r="B349" s="37" t="s">
        <v>113</v>
      </c>
      <c r="C349" s="78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  <c r="BT349" s="56"/>
      <c r="BU349" s="58"/>
      <c r="BV349" s="56"/>
      <c r="BW349" s="58"/>
      <c r="BX349" s="58"/>
      <c r="BY349" s="58"/>
      <c r="BZ349" s="58"/>
      <c r="CA349" s="58"/>
      <c r="CB349" s="58"/>
      <c r="CC349" s="58"/>
      <c r="CD349" s="58"/>
      <c r="CE349" s="74"/>
    </row>
    <row r="350" spans="1:83" ht="12.75">
      <c r="A350" s="36">
        <v>66007</v>
      </c>
      <c r="B350" s="37" t="s">
        <v>279</v>
      </c>
      <c r="C350" s="78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  <c r="AS350" s="56"/>
      <c r="AT350" s="56"/>
      <c r="AU350" s="56"/>
      <c r="AV350" s="56"/>
      <c r="AW350" s="56"/>
      <c r="AX350" s="56"/>
      <c r="AY350" s="56"/>
      <c r="AZ350" s="56"/>
      <c r="BA350" s="56"/>
      <c r="BB350" s="56"/>
      <c r="BC350" s="56"/>
      <c r="BD350" s="56"/>
      <c r="BE350" s="56"/>
      <c r="BF350" s="56"/>
      <c r="BG350" s="56"/>
      <c r="BH350" s="56"/>
      <c r="BI350" s="56"/>
      <c r="BJ350" s="56"/>
      <c r="BK350" s="56"/>
      <c r="BL350" s="56"/>
      <c r="BM350" s="56"/>
      <c r="BN350" s="56"/>
      <c r="BO350" s="56"/>
      <c r="BP350" s="56"/>
      <c r="BQ350" s="56"/>
      <c r="BR350" s="56"/>
      <c r="BS350" s="56"/>
      <c r="BT350" s="56"/>
      <c r="BU350" s="57"/>
      <c r="BV350" s="56"/>
      <c r="BW350" s="57"/>
      <c r="BX350" s="57"/>
      <c r="BY350" s="57"/>
      <c r="BZ350" s="57"/>
      <c r="CA350" s="57"/>
      <c r="CB350" s="57"/>
      <c r="CC350" s="57"/>
      <c r="CD350" s="57"/>
      <c r="CE350" s="74"/>
    </row>
    <row r="351" spans="1:83" ht="12.75">
      <c r="A351" s="36">
        <v>66008</v>
      </c>
      <c r="B351" s="37" t="s">
        <v>280</v>
      </c>
      <c r="C351" s="78">
        <v>396124</v>
      </c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  <c r="AS351" s="56"/>
      <c r="AT351" s="56"/>
      <c r="AU351" s="56"/>
      <c r="AV351" s="56"/>
      <c r="AW351" s="56"/>
      <c r="AX351" s="56"/>
      <c r="AY351" s="56"/>
      <c r="AZ351" s="56"/>
      <c r="BA351" s="56"/>
      <c r="BB351" s="56"/>
      <c r="BC351" s="56"/>
      <c r="BD351" s="56"/>
      <c r="BE351" s="56"/>
      <c r="BF351" s="56"/>
      <c r="BG351" s="56"/>
      <c r="BH351" s="56"/>
      <c r="BI351" s="56"/>
      <c r="BJ351" s="56"/>
      <c r="BK351" s="56"/>
      <c r="BL351" s="56"/>
      <c r="BM351" s="56"/>
      <c r="BN351" s="56"/>
      <c r="BO351" s="56"/>
      <c r="BP351" s="56"/>
      <c r="BQ351" s="56"/>
      <c r="BR351" s="56"/>
      <c r="BS351" s="56"/>
      <c r="BT351" s="56"/>
      <c r="BU351" s="60"/>
      <c r="BV351" s="56"/>
      <c r="BW351" s="60"/>
      <c r="BX351" s="60"/>
      <c r="BY351" s="60"/>
      <c r="BZ351" s="60"/>
      <c r="CA351" s="60"/>
      <c r="CB351" s="60"/>
      <c r="CC351" s="60"/>
      <c r="CD351" s="60"/>
      <c r="CE351" s="74"/>
    </row>
    <row r="352" spans="1:83" ht="12.75">
      <c r="A352" s="36">
        <v>66099</v>
      </c>
      <c r="B352" s="37" t="s">
        <v>281</v>
      </c>
      <c r="C352" s="78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6"/>
      <c r="BU352" s="60"/>
      <c r="BV352" s="56"/>
      <c r="BW352" s="60"/>
      <c r="BX352" s="60"/>
      <c r="BY352" s="60"/>
      <c r="BZ352" s="60"/>
      <c r="CA352" s="60"/>
      <c r="CB352" s="60"/>
      <c r="CC352" s="60"/>
      <c r="CD352" s="60"/>
      <c r="CE352" s="74"/>
    </row>
    <row r="353" spans="1:83" ht="12.75">
      <c r="A353" s="28">
        <v>661</v>
      </c>
      <c r="B353" s="29" t="s">
        <v>117</v>
      </c>
      <c r="C353" s="30">
        <f>C354+C355+C356+C357+C358+C359+C360+C361</f>
        <v>514497.78</v>
      </c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  <c r="AS353" s="56"/>
      <c r="AT353" s="56"/>
      <c r="AU353" s="56"/>
      <c r="AV353" s="56"/>
      <c r="AW353" s="56"/>
      <c r="AX353" s="56"/>
      <c r="AY353" s="56"/>
      <c r="AZ353" s="56"/>
      <c r="BA353" s="56"/>
      <c r="BB353" s="56"/>
      <c r="BC353" s="56"/>
      <c r="BD353" s="56"/>
      <c r="BE353" s="56"/>
      <c r="BF353" s="56"/>
      <c r="BG353" s="56"/>
      <c r="BH353" s="56"/>
      <c r="BI353" s="56"/>
      <c r="BJ353" s="56"/>
      <c r="BK353" s="56"/>
      <c r="BL353" s="56"/>
      <c r="BM353" s="56"/>
      <c r="BN353" s="56"/>
      <c r="BO353" s="56"/>
      <c r="BP353" s="56"/>
      <c r="BQ353" s="56"/>
      <c r="BR353" s="56"/>
      <c r="BS353" s="56"/>
      <c r="BT353" s="56"/>
      <c r="BU353" s="57"/>
      <c r="BV353" s="56"/>
      <c r="BW353" s="57"/>
      <c r="BX353" s="57"/>
      <c r="BY353" s="57"/>
      <c r="BZ353" s="57"/>
      <c r="CA353" s="57"/>
      <c r="CB353" s="57"/>
      <c r="CC353" s="57"/>
      <c r="CD353" s="57"/>
      <c r="CE353" s="74"/>
    </row>
    <row r="354" spans="1:83" ht="12.75">
      <c r="A354" s="36">
        <v>66101</v>
      </c>
      <c r="B354" s="37" t="s">
        <v>108</v>
      </c>
      <c r="C354" s="78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  <c r="AS354" s="56"/>
      <c r="AT354" s="56"/>
      <c r="AU354" s="56"/>
      <c r="AV354" s="56"/>
      <c r="AW354" s="56"/>
      <c r="AX354" s="56"/>
      <c r="AY354" s="56"/>
      <c r="AZ354" s="56"/>
      <c r="BA354" s="56"/>
      <c r="BB354" s="56"/>
      <c r="BC354" s="56"/>
      <c r="BD354" s="56"/>
      <c r="BE354" s="56"/>
      <c r="BF354" s="56"/>
      <c r="BG354" s="56"/>
      <c r="BH354" s="56"/>
      <c r="BI354" s="56"/>
      <c r="BJ354" s="56"/>
      <c r="BK354" s="56"/>
      <c r="BL354" s="56"/>
      <c r="BM354" s="56"/>
      <c r="BN354" s="56"/>
      <c r="BO354" s="56"/>
      <c r="BP354" s="56"/>
      <c r="BQ354" s="56"/>
      <c r="BR354" s="56"/>
      <c r="BS354" s="56"/>
      <c r="BT354" s="56"/>
      <c r="BU354" s="60"/>
      <c r="BV354" s="56"/>
      <c r="BW354" s="60"/>
      <c r="BX354" s="60"/>
      <c r="BY354" s="60"/>
      <c r="BZ354" s="60"/>
      <c r="CA354" s="60"/>
      <c r="CB354" s="60"/>
      <c r="CC354" s="60"/>
      <c r="CD354" s="60"/>
      <c r="CE354" s="74"/>
    </row>
    <row r="355" spans="1:83" ht="12.75">
      <c r="A355" s="36">
        <v>66102</v>
      </c>
      <c r="B355" s="37" t="s">
        <v>109</v>
      </c>
      <c r="C355" s="78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56"/>
      <c r="BU355" s="60"/>
      <c r="BV355" s="56"/>
      <c r="BW355" s="60"/>
      <c r="BX355" s="60"/>
      <c r="BY355" s="60"/>
      <c r="BZ355" s="60"/>
      <c r="CA355" s="60"/>
      <c r="CB355" s="60"/>
      <c r="CC355" s="60"/>
      <c r="CD355" s="60"/>
      <c r="CE355" s="74"/>
    </row>
    <row r="356" spans="1:83" ht="12.75">
      <c r="A356" s="36">
        <v>66103</v>
      </c>
      <c r="B356" s="37" t="s">
        <v>110</v>
      </c>
      <c r="C356" s="78">
        <v>514497.78</v>
      </c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8"/>
      <c r="BV356" s="56"/>
      <c r="BW356" s="58"/>
      <c r="BX356" s="58"/>
      <c r="BY356" s="58"/>
      <c r="BZ356" s="58"/>
      <c r="CA356" s="58"/>
      <c r="CB356" s="58"/>
      <c r="CC356" s="58"/>
      <c r="CD356" s="58"/>
      <c r="CE356" s="74"/>
    </row>
    <row r="357" spans="1:83" ht="12.75">
      <c r="A357" s="36">
        <v>66104</v>
      </c>
      <c r="B357" s="37" t="s">
        <v>111</v>
      </c>
      <c r="C357" s="78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7"/>
      <c r="BV357" s="56"/>
      <c r="BW357" s="57"/>
      <c r="BX357" s="57"/>
      <c r="BY357" s="57"/>
      <c r="BZ357" s="57"/>
      <c r="CA357" s="57"/>
      <c r="CB357" s="57"/>
      <c r="CC357" s="57"/>
      <c r="CD357" s="57"/>
      <c r="CE357" s="74"/>
    </row>
    <row r="358" spans="1:83" ht="12.75">
      <c r="A358" s="36">
        <v>66105</v>
      </c>
      <c r="B358" s="37" t="s">
        <v>118</v>
      </c>
      <c r="C358" s="78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60"/>
      <c r="BV358" s="56"/>
      <c r="BW358" s="60"/>
      <c r="BX358" s="60"/>
      <c r="BY358" s="60"/>
      <c r="BZ358" s="60"/>
      <c r="CA358" s="60"/>
      <c r="CB358" s="60"/>
      <c r="CC358" s="60"/>
      <c r="CD358" s="60"/>
      <c r="CE358" s="74"/>
    </row>
    <row r="359" spans="1:83" ht="12.75">
      <c r="A359" s="36">
        <v>66106</v>
      </c>
      <c r="B359" s="37" t="s">
        <v>113</v>
      </c>
      <c r="C359" s="78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60"/>
      <c r="BV359" s="56"/>
      <c r="BW359" s="60"/>
      <c r="BX359" s="60"/>
      <c r="BY359" s="60"/>
      <c r="BZ359" s="60"/>
      <c r="CA359" s="60"/>
      <c r="CB359" s="60"/>
      <c r="CC359" s="60"/>
      <c r="CD359" s="60"/>
      <c r="CE359" s="74"/>
    </row>
    <row r="360" spans="1:83" ht="12.75">
      <c r="A360" s="36">
        <v>66107</v>
      </c>
      <c r="B360" s="37" t="s">
        <v>282</v>
      </c>
      <c r="C360" s="78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7"/>
      <c r="BV360" s="56"/>
      <c r="BW360" s="57"/>
      <c r="BX360" s="57"/>
      <c r="BY360" s="57"/>
      <c r="BZ360" s="57"/>
      <c r="CA360" s="57"/>
      <c r="CB360" s="57"/>
      <c r="CC360" s="57"/>
      <c r="CD360" s="57"/>
      <c r="CE360" s="74"/>
    </row>
    <row r="361" spans="1:83" ht="12.75">
      <c r="A361" s="36">
        <v>66199</v>
      </c>
      <c r="B361" s="37" t="s">
        <v>281</v>
      </c>
      <c r="C361" s="78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60"/>
      <c r="BV361" s="56"/>
      <c r="BW361" s="60"/>
      <c r="BX361" s="60"/>
      <c r="BY361" s="60"/>
      <c r="BZ361" s="60"/>
      <c r="CA361" s="60"/>
      <c r="CB361" s="60"/>
      <c r="CC361" s="60"/>
      <c r="CD361" s="60"/>
      <c r="CE361" s="74"/>
    </row>
    <row r="362" spans="1:83" ht="12.75">
      <c r="A362" s="28">
        <v>662</v>
      </c>
      <c r="B362" s="29" t="s">
        <v>119</v>
      </c>
      <c r="C362" s="30">
        <f>C363+C364+C365+C366+C367+C368+C369+C370</f>
        <v>-4008347.07</v>
      </c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60"/>
      <c r="BV362" s="56"/>
      <c r="BW362" s="60"/>
      <c r="BX362" s="60"/>
      <c r="BY362" s="60"/>
      <c r="BZ362" s="60"/>
      <c r="CA362" s="60"/>
      <c r="CB362" s="60"/>
      <c r="CC362" s="60"/>
      <c r="CD362" s="60"/>
      <c r="CE362" s="74"/>
    </row>
    <row r="363" spans="1:83" ht="12.75">
      <c r="A363" s="36">
        <v>66201</v>
      </c>
      <c r="B363" s="37" t="s">
        <v>182</v>
      </c>
      <c r="C363" s="78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7"/>
      <c r="BV363" s="56"/>
      <c r="BW363" s="57"/>
      <c r="BX363" s="57"/>
      <c r="BY363" s="57"/>
      <c r="BZ363" s="57"/>
      <c r="CA363" s="57"/>
      <c r="CB363" s="57"/>
      <c r="CC363" s="57"/>
      <c r="CD363" s="57"/>
      <c r="CE363" s="74"/>
    </row>
    <row r="364" spans="1:83" ht="12.75">
      <c r="A364" s="36">
        <v>66202</v>
      </c>
      <c r="B364" s="37" t="s">
        <v>109</v>
      </c>
      <c r="C364" s="78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60"/>
      <c r="BV364" s="56"/>
      <c r="BW364" s="60"/>
      <c r="BX364" s="60"/>
      <c r="BY364" s="60"/>
      <c r="BZ364" s="60"/>
      <c r="CA364" s="60"/>
      <c r="CB364" s="60"/>
      <c r="CC364" s="60"/>
      <c r="CD364" s="60"/>
      <c r="CE364" s="74"/>
    </row>
    <row r="365" spans="1:83" ht="12.75">
      <c r="A365" s="36">
        <v>66203</v>
      </c>
      <c r="B365" s="37" t="s">
        <v>110</v>
      </c>
      <c r="C365" s="78">
        <v>-4112471.77</v>
      </c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60"/>
      <c r="BV365" s="56"/>
      <c r="BW365" s="60"/>
      <c r="BX365" s="60"/>
      <c r="BY365" s="60"/>
      <c r="BZ365" s="60"/>
      <c r="CA365" s="60"/>
      <c r="CB365" s="60"/>
      <c r="CC365" s="60"/>
      <c r="CD365" s="60"/>
      <c r="CE365" s="74"/>
    </row>
    <row r="366" spans="1:83" ht="12.75">
      <c r="A366" s="36">
        <v>66204</v>
      </c>
      <c r="B366" s="37" t="s">
        <v>111</v>
      </c>
      <c r="C366" s="78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8"/>
      <c r="BV366" s="56"/>
      <c r="BW366" s="58"/>
      <c r="BX366" s="58"/>
      <c r="BY366" s="58"/>
      <c r="BZ366" s="58"/>
      <c r="CA366" s="58"/>
      <c r="CB366" s="58"/>
      <c r="CC366" s="58"/>
      <c r="CD366" s="58"/>
      <c r="CE366" s="74"/>
    </row>
    <row r="367" spans="1:83" ht="12.75">
      <c r="A367" s="36">
        <v>66205</v>
      </c>
      <c r="B367" s="37" t="s">
        <v>118</v>
      </c>
      <c r="C367" s="78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7"/>
      <c r="BV367" s="56"/>
      <c r="BW367" s="57"/>
      <c r="BX367" s="57"/>
      <c r="BY367" s="57"/>
      <c r="BZ367" s="57"/>
      <c r="CA367" s="57"/>
      <c r="CB367" s="57"/>
      <c r="CC367" s="57"/>
      <c r="CD367" s="57"/>
      <c r="CE367" s="74"/>
    </row>
    <row r="368" spans="1:83" ht="12.75">
      <c r="A368" s="36">
        <v>66206</v>
      </c>
      <c r="B368" s="37" t="s">
        <v>113</v>
      </c>
      <c r="C368" s="78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7"/>
      <c r="BV368" s="56"/>
      <c r="BW368" s="57"/>
      <c r="BX368" s="57"/>
      <c r="BY368" s="57"/>
      <c r="BZ368" s="57"/>
      <c r="CA368" s="57"/>
      <c r="CB368" s="57"/>
      <c r="CC368" s="57"/>
      <c r="CD368" s="57"/>
      <c r="CE368" s="74"/>
    </row>
    <row r="369" spans="1:83" ht="12.75">
      <c r="A369" s="36">
        <v>66207</v>
      </c>
      <c r="B369" s="37" t="s">
        <v>114</v>
      </c>
      <c r="C369" s="78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7"/>
      <c r="BV369" s="56"/>
      <c r="BW369" s="57"/>
      <c r="BX369" s="57"/>
      <c r="BY369" s="57"/>
      <c r="BZ369" s="57"/>
      <c r="CA369" s="57"/>
      <c r="CB369" s="57"/>
      <c r="CC369" s="57"/>
      <c r="CD369" s="57"/>
      <c r="CE369" s="74"/>
    </row>
    <row r="370" spans="1:83" ht="12.75">
      <c r="A370" s="36">
        <v>66299</v>
      </c>
      <c r="B370" s="37" t="s">
        <v>281</v>
      </c>
      <c r="C370" s="78">
        <v>104124.7</v>
      </c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7"/>
      <c r="BV370" s="56"/>
      <c r="BW370" s="57"/>
      <c r="BX370" s="57"/>
      <c r="BY370" s="57"/>
      <c r="BZ370" s="57"/>
      <c r="CA370" s="57"/>
      <c r="CB370" s="57"/>
      <c r="CC370" s="57"/>
      <c r="CD370" s="57"/>
      <c r="CE370" s="74"/>
    </row>
    <row r="371" spans="1:83" ht="12.75">
      <c r="A371" s="28">
        <v>663</v>
      </c>
      <c r="B371" s="29" t="s">
        <v>185</v>
      </c>
      <c r="C371" s="77">
        <v>-819833.48</v>
      </c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56"/>
      <c r="BU371" s="57"/>
      <c r="BV371" s="56"/>
      <c r="BW371" s="57"/>
      <c r="BX371" s="57"/>
      <c r="BY371" s="57"/>
      <c r="BZ371" s="57"/>
      <c r="CA371" s="57"/>
      <c r="CB371" s="57"/>
      <c r="CC371" s="57"/>
      <c r="CD371" s="57"/>
      <c r="CE371" s="74"/>
    </row>
    <row r="372" spans="1:83" ht="12.75">
      <c r="A372" s="28">
        <v>664</v>
      </c>
      <c r="B372" s="29" t="s">
        <v>122</v>
      </c>
      <c r="C372" s="30">
        <f>C373+C374</f>
        <v>0</v>
      </c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6"/>
      <c r="BN372" s="56"/>
      <c r="BO372" s="56"/>
      <c r="BP372" s="56"/>
      <c r="BQ372" s="56"/>
      <c r="BR372" s="56"/>
      <c r="BS372" s="56"/>
      <c r="BT372" s="56"/>
      <c r="BU372" s="57"/>
      <c r="BV372" s="56"/>
      <c r="BW372" s="57"/>
      <c r="BX372" s="57"/>
      <c r="BY372" s="57"/>
      <c r="BZ372" s="57"/>
      <c r="CA372" s="57"/>
      <c r="CB372" s="57"/>
      <c r="CC372" s="57"/>
      <c r="CD372" s="57"/>
      <c r="CE372" s="74"/>
    </row>
    <row r="373" spans="1:83" ht="12.75">
      <c r="A373" s="36">
        <v>66401</v>
      </c>
      <c r="B373" s="37" t="s">
        <v>123</v>
      </c>
      <c r="C373" s="78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56"/>
      <c r="BM373" s="56"/>
      <c r="BN373" s="56"/>
      <c r="BO373" s="56"/>
      <c r="BP373" s="56"/>
      <c r="BQ373" s="56"/>
      <c r="BR373" s="56"/>
      <c r="BS373" s="56"/>
      <c r="BT373" s="56"/>
      <c r="BU373" s="57"/>
      <c r="BV373" s="56"/>
      <c r="BW373" s="57"/>
      <c r="BX373" s="57"/>
      <c r="BY373" s="57"/>
      <c r="BZ373" s="57"/>
      <c r="CA373" s="57"/>
      <c r="CB373" s="57"/>
      <c r="CC373" s="57"/>
      <c r="CD373" s="57"/>
      <c r="CE373" s="74"/>
    </row>
    <row r="374" spans="1:83" ht="12.75">
      <c r="A374" s="36">
        <v>66402</v>
      </c>
      <c r="B374" s="37" t="s">
        <v>124</v>
      </c>
      <c r="C374" s="78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  <c r="AS374" s="56"/>
      <c r="AT374" s="56"/>
      <c r="AU374" s="56"/>
      <c r="AV374" s="56"/>
      <c r="AW374" s="56"/>
      <c r="AX374" s="56"/>
      <c r="AY374" s="56"/>
      <c r="AZ374" s="56"/>
      <c r="BA374" s="56"/>
      <c r="BB374" s="56"/>
      <c r="BC374" s="56"/>
      <c r="BD374" s="56"/>
      <c r="BE374" s="56"/>
      <c r="BF374" s="56"/>
      <c r="BG374" s="56"/>
      <c r="BH374" s="56"/>
      <c r="BI374" s="56"/>
      <c r="BJ374" s="56"/>
      <c r="BK374" s="56"/>
      <c r="BL374" s="56"/>
      <c r="BM374" s="56"/>
      <c r="BN374" s="56"/>
      <c r="BO374" s="56"/>
      <c r="BP374" s="56"/>
      <c r="BQ374" s="56"/>
      <c r="BR374" s="56"/>
      <c r="BS374" s="56"/>
      <c r="BT374" s="56"/>
      <c r="BU374" s="57"/>
      <c r="BV374" s="56"/>
      <c r="BW374" s="57"/>
      <c r="BX374" s="57"/>
      <c r="BY374" s="57"/>
      <c r="BZ374" s="57"/>
      <c r="CA374" s="57"/>
      <c r="CB374" s="57"/>
      <c r="CC374" s="57"/>
      <c r="CD374" s="57"/>
      <c r="CE374" s="74"/>
    </row>
    <row r="375" spans="1:83" ht="12.75">
      <c r="A375" s="28">
        <v>665</v>
      </c>
      <c r="B375" s="29" t="s">
        <v>125</v>
      </c>
      <c r="C375" s="30">
        <f>C376+C377</f>
        <v>0</v>
      </c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  <c r="AS375" s="56"/>
      <c r="AT375" s="56"/>
      <c r="AU375" s="56"/>
      <c r="AV375" s="56"/>
      <c r="AW375" s="56"/>
      <c r="AX375" s="56"/>
      <c r="AY375" s="56"/>
      <c r="AZ375" s="56"/>
      <c r="BA375" s="56"/>
      <c r="BB375" s="56"/>
      <c r="BC375" s="56"/>
      <c r="BD375" s="56"/>
      <c r="BE375" s="56"/>
      <c r="BF375" s="56"/>
      <c r="BG375" s="56"/>
      <c r="BH375" s="56"/>
      <c r="BI375" s="56"/>
      <c r="BJ375" s="56"/>
      <c r="BK375" s="56"/>
      <c r="BL375" s="56"/>
      <c r="BM375" s="56"/>
      <c r="BN375" s="56"/>
      <c r="BO375" s="56"/>
      <c r="BP375" s="56"/>
      <c r="BQ375" s="56"/>
      <c r="BR375" s="56"/>
      <c r="BS375" s="56"/>
      <c r="BT375" s="56"/>
      <c r="BU375" s="58"/>
      <c r="BV375" s="56"/>
      <c r="BW375" s="58"/>
      <c r="BX375" s="58"/>
      <c r="BY375" s="58"/>
      <c r="BZ375" s="58"/>
      <c r="CA375" s="58"/>
      <c r="CB375" s="58"/>
      <c r="CC375" s="58"/>
      <c r="CD375" s="58"/>
      <c r="CE375" s="74"/>
    </row>
    <row r="376" spans="1:83" ht="12.75">
      <c r="A376" s="36">
        <v>66501</v>
      </c>
      <c r="B376" s="37" t="s">
        <v>123</v>
      </c>
      <c r="C376" s="78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  <c r="AS376" s="56"/>
      <c r="AT376" s="56"/>
      <c r="AU376" s="56"/>
      <c r="AV376" s="56"/>
      <c r="AW376" s="56"/>
      <c r="AX376" s="56"/>
      <c r="AY376" s="56"/>
      <c r="AZ376" s="56"/>
      <c r="BA376" s="56"/>
      <c r="BB376" s="56"/>
      <c r="BC376" s="56"/>
      <c r="BD376" s="56"/>
      <c r="BE376" s="56"/>
      <c r="BF376" s="56"/>
      <c r="BG376" s="56"/>
      <c r="BH376" s="56"/>
      <c r="BI376" s="56"/>
      <c r="BJ376" s="56"/>
      <c r="BK376" s="56"/>
      <c r="BL376" s="56"/>
      <c r="BM376" s="56"/>
      <c r="BN376" s="56"/>
      <c r="BO376" s="56"/>
      <c r="BP376" s="56"/>
      <c r="BQ376" s="56"/>
      <c r="BR376" s="56"/>
      <c r="BS376" s="56"/>
      <c r="BT376" s="56"/>
      <c r="BU376" s="57"/>
      <c r="BV376" s="56"/>
      <c r="BW376" s="57"/>
      <c r="BX376" s="57"/>
      <c r="BY376" s="57"/>
      <c r="BZ376" s="57"/>
      <c r="CA376" s="57"/>
      <c r="CB376" s="57"/>
      <c r="CC376" s="57"/>
      <c r="CD376" s="57"/>
      <c r="CE376" s="74"/>
    </row>
    <row r="377" spans="1:83" ht="12.75">
      <c r="A377" s="36">
        <v>66502</v>
      </c>
      <c r="B377" s="37" t="s">
        <v>124</v>
      </c>
      <c r="C377" s="78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  <c r="AS377" s="56"/>
      <c r="AT377" s="56"/>
      <c r="AU377" s="56"/>
      <c r="AV377" s="56"/>
      <c r="AW377" s="56"/>
      <c r="AX377" s="56"/>
      <c r="AY377" s="56"/>
      <c r="AZ377" s="56"/>
      <c r="BA377" s="56"/>
      <c r="BB377" s="56"/>
      <c r="BC377" s="56"/>
      <c r="BD377" s="56"/>
      <c r="BE377" s="56"/>
      <c r="BF377" s="56"/>
      <c r="BG377" s="56"/>
      <c r="BH377" s="56"/>
      <c r="BI377" s="56"/>
      <c r="BJ377" s="56"/>
      <c r="BK377" s="56"/>
      <c r="BL377" s="56"/>
      <c r="BM377" s="56"/>
      <c r="BN377" s="56"/>
      <c r="BO377" s="56"/>
      <c r="BP377" s="56"/>
      <c r="BQ377" s="56"/>
      <c r="BR377" s="56"/>
      <c r="BS377" s="56"/>
      <c r="BT377" s="56"/>
      <c r="BU377" s="57"/>
      <c r="BV377" s="56"/>
      <c r="BW377" s="57"/>
      <c r="BX377" s="57"/>
      <c r="BY377" s="57"/>
      <c r="BZ377" s="57"/>
      <c r="CA377" s="57"/>
      <c r="CB377" s="57"/>
      <c r="CC377" s="57"/>
      <c r="CD377" s="57"/>
      <c r="CE377" s="74"/>
    </row>
    <row r="378" spans="1:83" ht="12.75">
      <c r="A378" s="28">
        <v>666</v>
      </c>
      <c r="B378" s="29" t="s">
        <v>126</v>
      </c>
      <c r="C378" s="30">
        <f>C379+C380+C381</f>
        <v>0</v>
      </c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  <c r="AS378" s="56"/>
      <c r="AT378" s="56"/>
      <c r="AU378" s="56"/>
      <c r="AV378" s="56"/>
      <c r="AW378" s="56"/>
      <c r="AX378" s="56"/>
      <c r="AY378" s="56"/>
      <c r="AZ378" s="56"/>
      <c r="BA378" s="56"/>
      <c r="BB378" s="56"/>
      <c r="BC378" s="56"/>
      <c r="BD378" s="56"/>
      <c r="BE378" s="56"/>
      <c r="BF378" s="56"/>
      <c r="BG378" s="56"/>
      <c r="BH378" s="56"/>
      <c r="BI378" s="56"/>
      <c r="BJ378" s="56"/>
      <c r="BK378" s="56"/>
      <c r="BL378" s="56"/>
      <c r="BM378" s="56"/>
      <c r="BN378" s="56"/>
      <c r="BO378" s="56"/>
      <c r="BP378" s="56"/>
      <c r="BQ378" s="56"/>
      <c r="BR378" s="56"/>
      <c r="BS378" s="56"/>
      <c r="BT378" s="56"/>
      <c r="BU378" s="57"/>
      <c r="BV378" s="56"/>
      <c r="BW378" s="57"/>
      <c r="BX378" s="57"/>
      <c r="BY378" s="57"/>
      <c r="BZ378" s="57"/>
      <c r="CA378" s="57"/>
      <c r="CB378" s="57"/>
      <c r="CC378" s="57"/>
      <c r="CD378" s="57"/>
      <c r="CE378" s="74"/>
    </row>
    <row r="379" spans="1:83" ht="12.75">
      <c r="A379" s="36">
        <v>66601</v>
      </c>
      <c r="B379" s="37" t="s">
        <v>127</v>
      </c>
      <c r="C379" s="78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  <c r="BL379" s="56"/>
      <c r="BM379" s="56"/>
      <c r="BN379" s="56"/>
      <c r="BO379" s="56"/>
      <c r="BP379" s="56"/>
      <c r="BQ379" s="56"/>
      <c r="BR379" s="56"/>
      <c r="BS379" s="56"/>
      <c r="BT379" s="56"/>
      <c r="BU379" s="57"/>
      <c r="BV379" s="56"/>
      <c r="BW379" s="57"/>
      <c r="BX379" s="57"/>
      <c r="BY379" s="57"/>
      <c r="BZ379" s="57"/>
      <c r="CA379" s="57"/>
      <c r="CB379" s="57"/>
      <c r="CC379" s="57"/>
      <c r="CD379" s="57"/>
      <c r="CE379" s="74"/>
    </row>
    <row r="380" spans="1:83" ht="12.75">
      <c r="A380" s="36">
        <v>66602</v>
      </c>
      <c r="B380" s="37" t="s">
        <v>128</v>
      </c>
      <c r="C380" s="78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  <c r="AS380" s="56"/>
      <c r="AT380" s="56"/>
      <c r="AU380" s="56"/>
      <c r="AV380" s="56"/>
      <c r="AW380" s="56"/>
      <c r="AX380" s="56"/>
      <c r="AY380" s="56"/>
      <c r="AZ380" s="56"/>
      <c r="BA380" s="56"/>
      <c r="BB380" s="56"/>
      <c r="BC380" s="56"/>
      <c r="BD380" s="56"/>
      <c r="BE380" s="56"/>
      <c r="BF380" s="56"/>
      <c r="BG380" s="56"/>
      <c r="BH380" s="56"/>
      <c r="BI380" s="56"/>
      <c r="BJ380" s="56"/>
      <c r="BK380" s="56"/>
      <c r="BL380" s="56"/>
      <c r="BM380" s="56"/>
      <c r="BN380" s="56"/>
      <c r="BO380" s="56"/>
      <c r="BP380" s="56"/>
      <c r="BQ380" s="56"/>
      <c r="BR380" s="56"/>
      <c r="BS380" s="56"/>
      <c r="BT380" s="56"/>
      <c r="BU380" s="57"/>
      <c r="BV380" s="56"/>
      <c r="BW380" s="57"/>
      <c r="BX380" s="57"/>
      <c r="BY380" s="57"/>
      <c r="BZ380" s="57"/>
      <c r="CA380" s="57"/>
      <c r="CB380" s="57"/>
      <c r="CC380" s="57"/>
      <c r="CD380" s="57"/>
      <c r="CE380" s="74"/>
    </row>
    <row r="381" spans="1:83" ht="12.75">
      <c r="A381" s="36">
        <v>66603</v>
      </c>
      <c r="B381" s="37" t="s">
        <v>186</v>
      </c>
      <c r="C381" s="78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  <c r="AS381" s="56"/>
      <c r="AT381" s="56"/>
      <c r="AU381" s="56"/>
      <c r="AV381" s="56"/>
      <c r="AW381" s="56"/>
      <c r="AX381" s="56"/>
      <c r="AY381" s="56"/>
      <c r="AZ381" s="56"/>
      <c r="BA381" s="56"/>
      <c r="BB381" s="56"/>
      <c r="BC381" s="56"/>
      <c r="BD381" s="56"/>
      <c r="BE381" s="56"/>
      <c r="BF381" s="56"/>
      <c r="BG381" s="56"/>
      <c r="BH381" s="56"/>
      <c r="BI381" s="56"/>
      <c r="BJ381" s="56"/>
      <c r="BK381" s="56"/>
      <c r="BL381" s="56"/>
      <c r="BM381" s="56"/>
      <c r="BN381" s="56"/>
      <c r="BO381" s="56"/>
      <c r="BP381" s="56"/>
      <c r="BQ381" s="56"/>
      <c r="BR381" s="56"/>
      <c r="BS381" s="56"/>
      <c r="BT381" s="56"/>
      <c r="BU381" s="58"/>
      <c r="BV381" s="56"/>
      <c r="BW381" s="58"/>
      <c r="BX381" s="58"/>
      <c r="BY381" s="58"/>
      <c r="BZ381" s="58"/>
      <c r="CA381" s="58"/>
      <c r="CB381" s="58"/>
      <c r="CC381" s="58"/>
      <c r="CD381" s="58"/>
      <c r="CE381" s="74"/>
    </row>
    <row r="382" spans="1:83" ht="12.75">
      <c r="A382" s="28">
        <v>667</v>
      </c>
      <c r="B382" s="29" t="s">
        <v>130</v>
      </c>
      <c r="C382" s="78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  <c r="AS382" s="56"/>
      <c r="AT382" s="56"/>
      <c r="AU382" s="56"/>
      <c r="AV382" s="56"/>
      <c r="AW382" s="56"/>
      <c r="AX382" s="56"/>
      <c r="AY382" s="56"/>
      <c r="AZ382" s="56"/>
      <c r="BA382" s="56"/>
      <c r="BB382" s="56"/>
      <c r="BC382" s="56"/>
      <c r="BD382" s="56"/>
      <c r="BE382" s="56"/>
      <c r="BF382" s="56"/>
      <c r="BG382" s="56"/>
      <c r="BH382" s="56"/>
      <c r="BI382" s="56"/>
      <c r="BJ382" s="56"/>
      <c r="BK382" s="56"/>
      <c r="BL382" s="56"/>
      <c r="BM382" s="56"/>
      <c r="BN382" s="56"/>
      <c r="BO382" s="56"/>
      <c r="BP382" s="56"/>
      <c r="BQ382" s="56"/>
      <c r="BR382" s="56"/>
      <c r="BS382" s="56"/>
      <c r="BT382" s="56"/>
      <c r="BU382" s="58"/>
      <c r="BV382" s="56"/>
      <c r="BW382" s="58"/>
      <c r="BX382" s="58"/>
      <c r="BY382" s="58"/>
      <c r="BZ382" s="58"/>
      <c r="CA382" s="58"/>
      <c r="CB382" s="58"/>
      <c r="CC382" s="58"/>
      <c r="CD382" s="58"/>
      <c r="CE382" s="74"/>
    </row>
    <row r="383" spans="1:83" ht="12.75">
      <c r="A383" s="28">
        <v>668</v>
      </c>
      <c r="B383" s="29" t="s">
        <v>131</v>
      </c>
      <c r="C383" s="30">
        <f>C384+C385+C386</f>
        <v>0</v>
      </c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  <c r="AS383" s="56"/>
      <c r="AT383" s="56"/>
      <c r="AU383" s="56"/>
      <c r="AV383" s="56"/>
      <c r="AW383" s="56"/>
      <c r="AX383" s="56"/>
      <c r="AY383" s="56"/>
      <c r="AZ383" s="56"/>
      <c r="BA383" s="56"/>
      <c r="BB383" s="56"/>
      <c r="BC383" s="56"/>
      <c r="BD383" s="56"/>
      <c r="BE383" s="56"/>
      <c r="BF383" s="56"/>
      <c r="BG383" s="56"/>
      <c r="BH383" s="56"/>
      <c r="BI383" s="56"/>
      <c r="BJ383" s="56"/>
      <c r="BK383" s="56"/>
      <c r="BL383" s="56"/>
      <c r="BM383" s="56"/>
      <c r="BN383" s="56"/>
      <c r="BO383" s="56"/>
      <c r="BP383" s="56"/>
      <c r="BQ383" s="56"/>
      <c r="BR383" s="56"/>
      <c r="BS383" s="56"/>
      <c r="BT383" s="56"/>
      <c r="BU383" s="57"/>
      <c r="BV383" s="56"/>
      <c r="BW383" s="57"/>
      <c r="BX383" s="57"/>
      <c r="BY383" s="57"/>
      <c r="BZ383" s="57"/>
      <c r="CA383" s="57"/>
      <c r="CB383" s="57"/>
      <c r="CC383" s="57"/>
      <c r="CD383" s="57"/>
      <c r="CE383" s="74"/>
    </row>
    <row r="384" spans="1:83" ht="12.75">
      <c r="A384" s="36">
        <v>66801</v>
      </c>
      <c r="B384" s="37" t="s">
        <v>132</v>
      </c>
      <c r="C384" s="78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  <c r="AS384" s="56"/>
      <c r="AT384" s="56"/>
      <c r="AU384" s="56"/>
      <c r="AV384" s="56"/>
      <c r="AW384" s="56"/>
      <c r="AX384" s="56"/>
      <c r="AY384" s="56"/>
      <c r="AZ384" s="56"/>
      <c r="BA384" s="56"/>
      <c r="BB384" s="56"/>
      <c r="BC384" s="56"/>
      <c r="BD384" s="56"/>
      <c r="BE384" s="56"/>
      <c r="BF384" s="56"/>
      <c r="BG384" s="56"/>
      <c r="BH384" s="56"/>
      <c r="BI384" s="56"/>
      <c r="BJ384" s="56"/>
      <c r="BK384" s="56"/>
      <c r="BL384" s="56"/>
      <c r="BM384" s="56"/>
      <c r="BN384" s="56"/>
      <c r="BO384" s="56"/>
      <c r="BP384" s="56"/>
      <c r="BQ384" s="56"/>
      <c r="BR384" s="56"/>
      <c r="BS384" s="56"/>
      <c r="BT384" s="56"/>
      <c r="BU384" s="60"/>
      <c r="BV384" s="56"/>
      <c r="BW384" s="60"/>
      <c r="BX384" s="60"/>
      <c r="BY384" s="60"/>
      <c r="BZ384" s="60"/>
      <c r="CA384" s="60"/>
      <c r="CB384" s="60"/>
      <c r="CC384" s="60"/>
      <c r="CD384" s="60"/>
      <c r="CE384" s="74"/>
    </row>
    <row r="385" spans="1:83" ht="12.75">
      <c r="A385" s="36">
        <v>66802</v>
      </c>
      <c r="B385" s="37" t="s">
        <v>133</v>
      </c>
      <c r="C385" s="78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  <c r="AS385" s="56"/>
      <c r="AT385" s="56"/>
      <c r="AU385" s="56"/>
      <c r="AV385" s="56"/>
      <c r="AW385" s="56"/>
      <c r="AX385" s="56"/>
      <c r="AY385" s="56"/>
      <c r="AZ385" s="56"/>
      <c r="BA385" s="56"/>
      <c r="BB385" s="56"/>
      <c r="BC385" s="56"/>
      <c r="BD385" s="56"/>
      <c r="BE385" s="56"/>
      <c r="BF385" s="56"/>
      <c r="BG385" s="56"/>
      <c r="BH385" s="56"/>
      <c r="BI385" s="56"/>
      <c r="BJ385" s="56"/>
      <c r="BK385" s="56"/>
      <c r="BL385" s="56"/>
      <c r="BM385" s="56"/>
      <c r="BN385" s="56"/>
      <c r="BO385" s="56"/>
      <c r="BP385" s="56"/>
      <c r="BQ385" s="56"/>
      <c r="BR385" s="56"/>
      <c r="BS385" s="56"/>
      <c r="BT385" s="56"/>
      <c r="BU385" s="60"/>
      <c r="BV385" s="56"/>
      <c r="BW385" s="60"/>
      <c r="BX385" s="60"/>
      <c r="BY385" s="60"/>
      <c r="BZ385" s="60"/>
      <c r="CA385" s="60"/>
      <c r="CB385" s="60"/>
      <c r="CC385" s="60"/>
      <c r="CD385" s="60"/>
      <c r="CE385" s="74"/>
    </row>
    <row r="386" spans="1:83" ht="12.75">
      <c r="A386" s="36">
        <v>66803</v>
      </c>
      <c r="B386" s="37" t="s">
        <v>186</v>
      </c>
      <c r="C386" s="78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6"/>
      <c r="BI386" s="56"/>
      <c r="BJ386" s="56"/>
      <c r="BK386" s="56"/>
      <c r="BL386" s="56"/>
      <c r="BM386" s="56"/>
      <c r="BN386" s="56"/>
      <c r="BO386" s="56"/>
      <c r="BP386" s="56"/>
      <c r="BQ386" s="56"/>
      <c r="BR386" s="56"/>
      <c r="BS386" s="56"/>
      <c r="BT386" s="56"/>
      <c r="BU386" s="60"/>
      <c r="BV386" s="56"/>
      <c r="BW386" s="60"/>
      <c r="BX386" s="60"/>
      <c r="BY386" s="60"/>
      <c r="BZ386" s="60"/>
      <c r="CA386" s="60"/>
      <c r="CB386" s="60"/>
      <c r="CC386" s="60"/>
      <c r="CD386" s="60"/>
      <c r="CE386" s="74"/>
    </row>
    <row r="387" spans="1:83" ht="12.75">
      <c r="A387" s="28">
        <v>669</v>
      </c>
      <c r="B387" s="29" t="s">
        <v>283</v>
      </c>
      <c r="C387" s="30">
        <f>C388+C398+C407+C416+C417+C420+C423+C427+C428</f>
        <v>0</v>
      </c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56"/>
      <c r="BM387" s="56"/>
      <c r="BN387" s="56"/>
      <c r="BO387" s="56"/>
      <c r="BP387" s="56"/>
      <c r="BQ387" s="56"/>
      <c r="BR387" s="56"/>
      <c r="BS387" s="56"/>
      <c r="BT387" s="56"/>
      <c r="BU387" s="60"/>
      <c r="BV387" s="56"/>
      <c r="BW387" s="60"/>
      <c r="BX387" s="60"/>
      <c r="BY387" s="60"/>
      <c r="BZ387" s="60"/>
      <c r="CA387" s="60"/>
      <c r="CB387" s="60"/>
      <c r="CC387" s="60"/>
      <c r="CD387" s="60"/>
      <c r="CE387" s="74"/>
    </row>
    <row r="388" spans="1:83" ht="12.75">
      <c r="A388" s="36">
        <v>66901</v>
      </c>
      <c r="B388" s="37" t="s">
        <v>107</v>
      </c>
      <c r="C388" s="38">
        <f>C389+C390+C391+C392+C393+C394+C395+C396+C397</f>
        <v>0</v>
      </c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  <c r="AS388" s="56"/>
      <c r="AT388" s="56"/>
      <c r="AU388" s="56"/>
      <c r="AV388" s="56"/>
      <c r="AW388" s="56"/>
      <c r="AX388" s="56"/>
      <c r="AY388" s="56"/>
      <c r="AZ388" s="56"/>
      <c r="BA388" s="56"/>
      <c r="BB388" s="56"/>
      <c r="BC388" s="56"/>
      <c r="BD388" s="56"/>
      <c r="BE388" s="56"/>
      <c r="BF388" s="56"/>
      <c r="BG388" s="56"/>
      <c r="BH388" s="56"/>
      <c r="BI388" s="56"/>
      <c r="BJ388" s="56"/>
      <c r="BK388" s="56"/>
      <c r="BL388" s="56"/>
      <c r="BM388" s="56"/>
      <c r="BN388" s="56"/>
      <c r="BO388" s="56"/>
      <c r="BP388" s="56"/>
      <c r="BQ388" s="56"/>
      <c r="BR388" s="56"/>
      <c r="BS388" s="56"/>
      <c r="BT388" s="56"/>
      <c r="BU388" s="60"/>
      <c r="BV388" s="56"/>
      <c r="BW388" s="60"/>
      <c r="BX388" s="60"/>
      <c r="BY388" s="60"/>
      <c r="BZ388" s="60"/>
      <c r="CA388" s="60"/>
      <c r="CB388" s="60"/>
      <c r="CC388" s="60"/>
      <c r="CD388" s="60"/>
      <c r="CE388" s="74"/>
    </row>
    <row r="389" spans="1:83" ht="12.75">
      <c r="A389" s="44">
        <v>669011</v>
      </c>
      <c r="B389" s="45" t="s">
        <v>182</v>
      </c>
      <c r="C389" s="79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  <c r="AS389" s="56"/>
      <c r="AT389" s="56"/>
      <c r="AU389" s="56"/>
      <c r="AV389" s="56"/>
      <c r="AW389" s="56"/>
      <c r="AX389" s="56"/>
      <c r="AY389" s="56"/>
      <c r="AZ389" s="56"/>
      <c r="BA389" s="56"/>
      <c r="BB389" s="56"/>
      <c r="BC389" s="56"/>
      <c r="BD389" s="56"/>
      <c r="BE389" s="56"/>
      <c r="BF389" s="56"/>
      <c r="BG389" s="56"/>
      <c r="BH389" s="56"/>
      <c r="BI389" s="56"/>
      <c r="BJ389" s="56"/>
      <c r="BK389" s="56"/>
      <c r="BL389" s="56"/>
      <c r="BM389" s="56"/>
      <c r="BN389" s="56"/>
      <c r="BO389" s="56"/>
      <c r="BP389" s="56"/>
      <c r="BQ389" s="56"/>
      <c r="BR389" s="56"/>
      <c r="BS389" s="56"/>
      <c r="BT389" s="56"/>
      <c r="BU389" s="60"/>
      <c r="BV389" s="56"/>
      <c r="BW389" s="60"/>
      <c r="BX389" s="60"/>
      <c r="BY389" s="60"/>
      <c r="BZ389" s="60"/>
      <c r="CA389" s="60"/>
      <c r="CB389" s="60"/>
      <c r="CC389" s="60"/>
      <c r="CD389" s="60"/>
      <c r="CE389" s="74"/>
    </row>
    <row r="390" spans="1:83" ht="12.75">
      <c r="A390" s="44">
        <v>669012</v>
      </c>
      <c r="B390" s="45" t="s">
        <v>109</v>
      </c>
      <c r="C390" s="79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  <c r="AS390" s="56"/>
      <c r="AT390" s="56"/>
      <c r="AU390" s="56"/>
      <c r="AV390" s="56"/>
      <c r="AW390" s="56"/>
      <c r="AX390" s="56"/>
      <c r="AY390" s="56"/>
      <c r="AZ390" s="56"/>
      <c r="BA390" s="56"/>
      <c r="BB390" s="56"/>
      <c r="BC390" s="56"/>
      <c r="BD390" s="56"/>
      <c r="BE390" s="56"/>
      <c r="BF390" s="56"/>
      <c r="BG390" s="56"/>
      <c r="BH390" s="56"/>
      <c r="BI390" s="56"/>
      <c r="BJ390" s="56"/>
      <c r="BK390" s="56"/>
      <c r="BL390" s="56"/>
      <c r="BM390" s="56"/>
      <c r="BN390" s="56"/>
      <c r="BO390" s="56"/>
      <c r="BP390" s="56"/>
      <c r="BQ390" s="56"/>
      <c r="BR390" s="56"/>
      <c r="BS390" s="56"/>
      <c r="BT390" s="56"/>
      <c r="BU390" s="60"/>
      <c r="BV390" s="56"/>
      <c r="BW390" s="60"/>
      <c r="BX390" s="60"/>
      <c r="BY390" s="60"/>
      <c r="BZ390" s="60"/>
      <c r="CA390" s="60"/>
      <c r="CB390" s="60"/>
      <c r="CC390" s="60"/>
      <c r="CD390" s="60"/>
      <c r="CE390" s="74"/>
    </row>
    <row r="391" spans="1:83" ht="12.75">
      <c r="A391" s="44">
        <v>669013</v>
      </c>
      <c r="B391" s="45" t="s">
        <v>110</v>
      </c>
      <c r="C391" s="79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  <c r="AS391" s="56"/>
      <c r="AT391" s="56"/>
      <c r="AU391" s="56"/>
      <c r="AV391" s="56"/>
      <c r="AW391" s="56"/>
      <c r="AX391" s="56"/>
      <c r="AY391" s="56"/>
      <c r="AZ391" s="56"/>
      <c r="BA391" s="56"/>
      <c r="BB391" s="56"/>
      <c r="BC391" s="56"/>
      <c r="BD391" s="56"/>
      <c r="BE391" s="56"/>
      <c r="BF391" s="56"/>
      <c r="BG391" s="56"/>
      <c r="BH391" s="56"/>
      <c r="BI391" s="56"/>
      <c r="BJ391" s="56"/>
      <c r="BK391" s="56"/>
      <c r="BL391" s="56"/>
      <c r="BM391" s="56"/>
      <c r="BN391" s="56"/>
      <c r="BO391" s="56"/>
      <c r="BP391" s="56"/>
      <c r="BQ391" s="56"/>
      <c r="BR391" s="56"/>
      <c r="BS391" s="56"/>
      <c r="BT391" s="56"/>
      <c r="BU391" s="60"/>
      <c r="BV391" s="56"/>
      <c r="BW391" s="60"/>
      <c r="BX391" s="60"/>
      <c r="BY391" s="60"/>
      <c r="BZ391" s="60"/>
      <c r="CA391" s="60"/>
      <c r="CB391" s="60"/>
      <c r="CC391" s="60"/>
      <c r="CD391" s="60"/>
      <c r="CE391" s="74"/>
    </row>
    <row r="392" spans="1:83" ht="12.75">
      <c r="A392" s="44">
        <v>669014</v>
      </c>
      <c r="B392" s="45" t="s">
        <v>111</v>
      </c>
      <c r="C392" s="79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  <c r="AS392" s="56"/>
      <c r="AT392" s="56"/>
      <c r="AU392" s="56"/>
      <c r="AV392" s="56"/>
      <c r="AW392" s="56"/>
      <c r="AX392" s="56"/>
      <c r="AY392" s="56"/>
      <c r="AZ392" s="56"/>
      <c r="BA392" s="56"/>
      <c r="BB392" s="56"/>
      <c r="BC392" s="56"/>
      <c r="BD392" s="56"/>
      <c r="BE392" s="56"/>
      <c r="BF392" s="56"/>
      <c r="BG392" s="56"/>
      <c r="BH392" s="56"/>
      <c r="BI392" s="56"/>
      <c r="BJ392" s="56"/>
      <c r="BK392" s="56"/>
      <c r="BL392" s="56"/>
      <c r="BM392" s="56"/>
      <c r="BN392" s="56"/>
      <c r="BO392" s="56"/>
      <c r="BP392" s="56"/>
      <c r="BQ392" s="56"/>
      <c r="BR392" s="56"/>
      <c r="BS392" s="56"/>
      <c r="BT392" s="56"/>
      <c r="BU392" s="60"/>
      <c r="BV392" s="56"/>
      <c r="BW392" s="60"/>
      <c r="BX392" s="60"/>
      <c r="BY392" s="60"/>
      <c r="BZ392" s="60"/>
      <c r="CA392" s="60"/>
      <c r="CB392" s="60"/>
      <c r="CC392" s="60"/>
      <c r="CD392" s="60"/>
      <c r="CE392" s="74"/>
    </row>
    <row r="393" spans="1:83" ht="12.75">
      <c r="A393" s="44">
        <v>669015</v>
      </c>
      <c r="B393" s="45" t="s">
        <v>112</v>
      </c>
      <c r="C393" s="79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  <c r="AS393" s="56"/>
      <c r="AT393" s="56"/>
      <c r="AU393" s="56"/>
      <c r="AV393" s="56"/>
      <c r="AW393" s="56"/>
      <c r="AX393" s="56"/>
      <c r="AY393" s="56"/>
      <c r="AZ393" s="56"/>
      <c r="BA393" s="56"/>
      <c r="BB393" s="56"/>
      <c r="BC393" s="56"/>
      <c r="BD393" s="56"/>
      <c r="BE393" s="56"/>
      <c r="BF393" s="56"/>
      <c r="BG393" s="56"/>
      <c r="BH393" s="56"/>
      <c r="BI393" s="56"/>
      <c r="BJ393" s="56"/>
      <c r="BK393" s="56"/>
      <c r="BL393" s="56"/>
      <c r="BM393" s="56"/>
      <c r="BN393" s="56"/>
      <c r="BO393" s="56"/>
      <c r="BP393" s="56"/>
      <c r="BQ393" s="56"/>
      <c r="BR393" s="56"/>
      <c r="BS393" s="56"/>
      <c r="BT393" s="56"/>
      <c r="BU393" s="57"/>
      <c r="BV393" s="56"/>
      <c r="BW393" s="57"/>
      <c r="BX393" s="57"/>
      <c r="BY393" s="57"/>
      <c r="BZ393" s="57"/>
      <c r="CA393" s="57"/>
      <c r="CB393" s="57"/>
      <c r="CC393" s="57"/>
      <c r="CD393" s="57"/>
      <c r="CE393" s="74"/>
    </row>
    <row r="394" spans="1:83" ht="12.75">
      <c r="A394" s="44">
        <v>669056</v>
      </c>
      <c r="B394" s="45" t="s">
        <v>113</v>
      </c>
      <c r="C394" s="79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  <c r="AS394" s="56"/>
      <c r="AT394" s="56"/>
      <c r="AU394" s="56"/>
      <c r="AV394" s="56"/>
      <c r="AW394" s="56"/>
      <c r="AX394" s="56"/>
      <c r="AY394" s="56"/>
      <c r="AZ394" s="56"/>
      <c r="BA394" s="56"/>
      <c r="BB394" s="56"/>
      <c r="BC394" s="56"/>
      <c r="BD394" s="56"/>
      <c r="BE394" s="56"/>
      <c r="BF394" s="56"/>
      <c r="BG394" s="56"/>
      <c r="BH394" s="56"/>
      <c r="BI394" s="56"/>
      <c r="BJ394" s="56"/>
      <c r="BK394" s="56"/>
      <c r="BL394" s="56"/>
      <c r="BM394" s="56"/>
      <c r="BN394" s="56"/>
      <c r="BO394" s="56"/>
      <c r="BP394" s="56"/>
      <c r="BQ394" s="56"/>
      <c r="BR394" s="56"/>
      <c r="BS394" s="56"/>
      <c r="BT394" s="56"/>
      <c r="BU394" s="60"/>
      <c r="BV394" s="56"/>
      <c r="BW394" s="60"/>
      <c r="BX394" s="60"/>
      <c r="BY394" s="60"/>
      <c r="BZ394" s="60"/>
      <c r="CA394" s="60"/>
      <c r="CB394" s="60"/>
      <c r="CC394" s="60"/>
      <c r="CD394" s="60"/>
      <c r="CE394" s="74"/>
    </row>
    <row r="395" spans="1:83" ht="12.75">
      <c r="A395" s="44">
        <v>669017</v>
      </c>
      <c r="B395" s="45" t="s">
        <v>284</v>
      </c>
      <c r="C395" s="79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  <c r="AS395" s="56"/>
      <c r="AT395" s="56"/>
      <c r="AU395" s="56"/>
      <c r="AV395" s="56"/>
      <c r="AW395" s="56"/>
      <c r="AX395" s="56"/>
      <c r="AY395" s="56"/>
      <c r="AZ395" s="56"/>
      <c r="BA395" s="56"/>
      <c r="BB395" s="56"/>
      <c r="BC395" s="56"/>
      <c r="BD395" s="56"/>
      <c r="BE395" s="56"/>
      <c r="BF395" s="56"/>
      <c r="BG395" s="56"/>
      <c r="BH395" s="56"/>
      <c r="BI395" s="56"/>
      <c r="BJ395" s="56"/>
      <c r="BK395" s="56"/>
      <c r="BL395" s="56"/>
      <c r="BM395" s="56"/>
      <c r="BN395" s="56"/>
      <c r="BO395" s="56"/>
      <c r="BP395" s="56"/>
      <c r="BQ395" s="56"/>
      <c r="BR395" s="56"/>
      <c r="BS395" s="56"/>
      <c r="BT395" s="56"/>
      <c r="BU395" s="60"/>
      <c r="BV395" s="56"/>
      <c r="BW395" s="60"/>
      <c r="BX395" s="60"/>
      <c r="BY395" s="60"/>
      <c r="BZ395" s="60"/>
      <c r="CA395" s="60"/>
      <c r="CB395" s="60"/>
      <c r="CC395" s="60"/>
      <c r="CD395" s="60"/>
      <c r="CE395" s="74"/>
    </row>
    <row r="396" spans="1:83" ht="12.75">
      <c r="A396" s="44">
        <v>669018</v>
      </c>
      <c r="B396" s="45" t="s">
        <v>280</v>
      </c>
      <c r="C396" s="79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  <c r="AS396" s="56"/>
      <c r="AT396" s="56"/>
      <c r="AU396" s="56"/>
      <c r="AV396" s="56"/>
      <c r="AW396" s="56"/>
      <c r="AX396" s="56"/>
      <c r="AY396" s="56"/>
      <c r="AZ396" s="56"/>
      <c r="BA396" s="56"/>
      <c r="BB396" s="56"/>
      <c r="BC396" s="56"/>
      <c r="BD396" s="56"/>
      <c r="BE396" s="56"/>
      <c r="BF396" s="56"/>
      <c r="BG396" s="56"/>
      <c r="BH396" s="56"/>
      <c r="BI396" s="56"/>
      <c r="BJ396" s="56"/>
      <c r="BK396" s="56"/>
      <c r="BL396" s="56"/>
      <c r="BM396" s="56"/>
      <c r="BN396" s="56"/>
      <c r="BO396" s="56"/>
      <c r="BP396" s="56"/>
      <c r="BQ396" s="56"/>
      <c r="BR396" s="56"/>
      <c r="BS396" s="56"/>
      <c r="BT396" s="56"/>
      <c r="BU396" s="60"/>
      <c r="BV396" s="56"/>
      <c r="BW396" s="60"/>
      <c r="BX396" s="60"/>
      <c r="BY396" s="60"/>
      <c r="BZ396" s="60"/>
      <c r="CA396" s="60"/>
      <c r="CB396" s="60"/>
      <c r="CC396" s="60"/>
      <c r="CD396" s="60"/>
      <c r="CE396" s="74"/>
    </row>
    <row r="397" spans="1:83" ht="12.75">
      <c r="A397" s="44">
        <v>669019</v>
      </c>
      <c r="B397" s="45" t="s">
        <v>116</v>
      </c>
      <c r="C397" s="79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  <c r="AS397" s="56"/>
      <c r="AT397" s="56"/>
      <c r="AU397" s="56"/>
      <c r="AV397" s="56"/>
      <c r="AW397" s="56"/>
      <c r="AX397" s="56"/>
      <c r="AY397" s="56"/>
      <c r="AZ397" s="56"/>
      <c r="BA397" s="56"/>
      <c r="BB397" s="56"/>
      <c r="BC397" s="56"/>
      <c r="BD397" s="56"/>
      <c r="BE397" s="56"/>
      <c r="BF397" s="56"/>
      <c r="BG397" s="56"/>
      <c r="BH397" s="56"/>
      <c r="BI397" s="56"/>
      <c r="BJ397" s="56"/>
      <c r="BK397" s="56"/>
      <c r="BL397" s="56"/>
      <c r="BM397" s="56"/>
      <c r="BN397" s="56"/>
      <c r="BO397" s="56"/>
      <c r="BP397" s="56"/>
      <c r="BQ397" s="56"/>
      <c r="BR397" s="56"/>
      <c r="BS397" s="56"/>
      <c r="BT397" s="56"/>
      <c r="BU397" s="60"/>
      <c r="BV397" s="56"/>
      <c r="BW397" s="60"/>
      <c r="BX397" s="60"/>
      <c r="BY397" s="60"/>
      <c r="BZ397" s="60"/>
      <c r="CA397" s="60"/>
      <c r="CB397" s="60"/>
      <c r="CC397" s="60"/>
      <c r="CD397" s="60"/>
      <c r="CE397" s="74"/>
    </row>
    <row r="398" spans="1:83" ht="12.75">
      <c r="A398" s="36">
        <v>66902</v>
      </c>
      <c r="B398" s="37" t="s">
        <v>117</v>
      </c>
      <c r="C398" s="38">
        <f>C399+C400+C401+C402+C403+C404+C405+C406</f>
        <v>0</v>
      </c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  <c r="AS398" s="56"/>
      <c r="AT398" s="56"/>
      <c r="AU398" s="56"/>
      <c r="AV398" s="56"/>
      <c r="AW398" s="56"/>
      <c r="AX398" s="56"/>
      <c r="AY398" s="56"/>
      <c r="AZ398" s="56"/>
      <c r="BA398" s="56"/>
      <c r="BB398" s="56"/>
      <c r="BC398" s="56"/>
      <c r="BD398" s="56"/>
      <c r="BE398" s="56"/>
      <c r="BF398" s="56"/>
      <c r="BG398" s="56"/>
      <c r="BH398" s="56"/>
      <c r="BI398" s="56"/>
      <c r="BJ398" s="56"/>
      <c r="BK398" s="56"/>
      <c r="BL398" s="56"/>
      <c r="BM398" s="56"/>
      <c r="BN398" s="56"/>
      <c r="BO398" s="56"/>
      <c r="BP398" s="56"/>
      <c r="BQ398" s="56"/>
      <c r="BR398" s="56"/>
      <c r="BS398" s="56"/>
      <c r="BT398" s="56"/>
      <c r="BU398" s="60"/>
      <c r="BV398" s="56"/>
      <c r="BW398" s="60"/>
      <c r="BX398" s="60"/>
      <c r="BY398" s="60"/>
      <c r="BZ398" s="60"/>
      <c r="CA398" s="60"/>
      <c r="CB398" s="60"/>
      <c r="CC398" s="60"/>
      <c r="CD398" s="60"/>
      <c r="CE398" s="74"/>
    </row>
    <row r="399" spans="1:83" ht="12.75">
      <c r="A399" s="44">
        <v>669021</v>
      </c>
      <c r="B399" s="45" t="s">
        <v>182</v>
      </c>
      <c r="C399" s="79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  <c r="AS399" s="56"/>
      <c r="AT399" s="56"/>
      <c r="AU399" s="56"/>
      <c r="AV399" s="56"/>
      <c r="AW399" s="56"/>
      <c r="AX399" s="56"/>
      <c r="AY399" s="56"/>
      <c r="AZ399" s="56"/>
      <c r="BA399" s="56"/>
      <c r="BB399" s="56"/>
      <c r="BC399" s="56"/>
      <c r="BD399" s="56"/>
      <c r="BE399" s="56"/>
      <c r="BF399" s="56"/>
      <c r="BG399" s="56"/>
      <c r="BH399" s="56"/>
      <c r="BI399" s="56"/>
      <c r="BJ399" s="56"/>
      <c r="BK399" s="56"/>
      <c r="BL399" s="56"/>
      <c r="BM399" s="56"/>
      <c r="BN399" s="56"/>
      <c r="BO399" s="56"/>
      <c r="BP399" s="56"/>
      <c r="BQ399" s="56"/>
      <c r="BR399" s="56"/>
      <c r="BS399" s="56"/>
      <c r="BT399" s="56"/>
      <c r="BU399" s="60"/>
      <c r="BV399" s="56"/>
      <c r="BW399" s="60"/>
      <c r="BX399" s="60"/>
      <c r="BY399" s="60"/>
      <c r="BZ399" s="60"/>
      <c r="CA399" s="60"/>
      <c r="CB399" s="60"/>
      <c r="CC399" s="60"/>
      <c r="CD399" s="60"/>
      <c r="CE399" s="74"/>
    </row>
    <row r="400" spans="1:83" ht="12.75">
      <c r="A400" s="44">
        <v>669022</v>
      </c>
      <c r="B400" s="45" t="s">
        <v>285</v>
      </c>
      <c r="C400" s="79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  <c r="AS400" s="56"/>
      <c r="AT400" s="56"/>
      <c r="AU400" s="56"/>
      <c r="AV400" s="56"/>
      <c r="AW400" s="56"/>
      <c r="AX400" s="56"/>
      <c r="AY400" s="56"/>
      <c r="AZ400" s="56"/>
      <c r="BA400" s="56"/>
      <c r="BB400" s="56"/>
      <c r="BC400" s="56"/>
      <c r="BD400" s="56"/>
      <c r="BE400" s="56"/>
      <c r="BF400" s="56"/>
      <c r="BG400" s="56"/>
      <c r="BH400" s="56"/>
      <c r="BI400" s="56"/>
      <c r="BJ400" s="56"/>
      <c r="BK400" s="56"/>
      <c r="BL400" s="56"/>
      <c r="BM400" s="56"/>
      <c r="BN400" s="56"/>
      <c r="BO400" s="56"/>
      <c r="BP400" s="56"/>
      <c r="BQ400" s="56"/>
      <c r="BR400" s="56"/>
      <c r="BS400" s="56"/>
      <c r="BT400" s="56"/>
      <c r="BU400" s="60"/>
      <c r="BV400" s="56"/>
      <c r="BW400" s="60"/>
      <c r="BX400" s="60"/>
      <c r="BY400" s="60"/>
      <c r="BZ400" s="60"/>
      <c r="CA400" s="60"/>
      <c r="CB400" s="60"/>
      <c r="CC400" s="60"/>
      <c r="CD400" s="60"/>
      <c r="CE400" s="74"/>
    </row>
    <row r="401" spans="1:83" ht="12.75">
      <c r="A401" s="44">
        <v>669023</v>
      </c>
      <c r="B401" s="45" t="s">
        <v>286</v>
      </c>
      <c r="C401" s="79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  <c r="AS401" s="56"/>
      <c r="AT401" s="56"/>
      <c r="AU401" s="56"/>
      <c r="AV401" s="56"/>
      <c r="AW401" s="56"/>
      <c r="AX401" s="56"/>
      <c r="AY401" s="56"/>
      <c r="AZ401" s="56"/>
      <c r="BA401" s="56"/>
      <c r="BB401" s="56"/>
      <c r="BC401" s="56"/>
      <c r="BD401" s="56"/>
      <c r="BE401" s="56"/>
      <c r="BF401" s="56"/>
      <c r="BG401" s="56"/>
      <c r="BH401" s="56"/>
      <c r="BI401" s="56"/>
      <c r="BJ401" s="56"/>
      <c r="BK401" s="56"/>
      <c r="BL401" s="56"/>
      <c r="BM401" s="56"/>
      <c r="BN401" s="56"/>
      <c r="BO401" s="56"/>
      <c r="BP401" s="56"/>
      <c r="BQ401" s="56"/>
      <c r="BR401" s="56"/>
      <c r="BS401" s="56"/>
      <c r="BT401" s="56"/>
      <c r="BU401" s="60"/>
      <c r="BV401" s="56"/>
      <c r="BW401" s="60"/>
      <c r="BX401" s="60"/>
      <c r="BY401" s="60"/>
      <c r="BZ401" s="60"/>
      <c r="CA401" s="60"/>
      <c r="CB401" s="60"/>
      <c r="CC401" s="60"/>
      <c r="CD401" s="60"/>
      <c r="CE401" s="74"/>
    </row>
    <row r="402" spans="1:83" ht="12.75">
      <c r="A402" s="44">
        <v>669024</v>
      </c>
      <c r="B402" s="45" t="s">
        <v>111</v>
      </c>
      <c r="C402" s="79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  <c r="AS402" s="56"/>
      <c r="AT402" s="56"/>
      <c r="AU402" s="56"/>
      <c r="AV402" s="56"/>
      <c r="AW402" s="56"/>
      <c r="AX402" s="56"/>
      <c r="AY402" s="56"/>
      <c r="AZ402" s="56"/>
      <c r="BA402" s="56"/>
      <c r="BB402" s="56"/>
      <c r="BC402" s="56"/>
      <c r="BD402" s="56"/>
      <c r="BE402" s="56"/>
      <c r="BF402" s="56"/>
      <c r="BG402" s="56"/>
      <c r="BH402" s="56"/>
      <c r="BI402" s="56"/>
      <c r="BJ402" s="56"/>
      <c r="BK402" s="56"/>
      <c r="BL402" s="56"/>
      <c r="BM402" s="56"/>
      <c r="BN402" s="56"/>
      <c r="BO402" s="56"/>
      <c r="BP402" s="56"/>
      <c r="BQ402" s="56"/>
      <c r="BR402" s="56"/>
      <c r="BS402" s="56"/>
      <c r="BT402" s="56"/>
      <c r="BU402" s="57"/>
      <c r="BV402" s="56"/>
      <c r="BW402" s="57"/>
      <c r="BX402" s="57"/>
      <c r="BY402" s="57"/>
      <c r="BZ402" s="57"/>
      <c r="CA402" s="57"/>
      <c r="CB402" s="57"/>
      <c r="CC402" s="57"/>
      <c r="CD402" s="57"/>
      <c r="CE402" s="74"/>
    </row>
    <row r="403" spans="1:83" ht="12.75">
      <c r="A403" s="44">
        <v>669025</v>
      </c>
      <c r="B403" s="45" t="s">
        <v>287</v>
      </c>
      <c r="C403" s="79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56"/>
      <c r="BM403" s="56"/>
      <c r="BN403" s="56"/>
      <c r="BO403" s="56"/>
      <c r="BP403" s="56"/>
      <c r="BQ403" s="56"/>
      <c r="BR403" s="56"/>
      <c r="BS403" s="56"/>
      <c r="BT403" s="56"/>
      <c r="BU403" s="60"/>
      <c r="BV403" s="56"/>
      <c r="BW403" s="60"/>
      <c r="BX403" s="60"/>
      <c r="BY403" s="60"/>
      <c r="BZ403" s="60"/>
      <c r="CA403" s="60"/>
      <c r="CB403" s="60"/>
      <c r="CC403" s="60"/>
      <c r="CD403" s="60"/>
      <c r="CE403" s="74"/>
    </row>
    <row r="404" spans="1:83" ht="12.75">
      <c r="A404" s="44">
        <v>669026</v>
      </c>
      <c r="B404" s="45" t="s">
        <v>113</v>
      </c>
      <c r="C404" s="79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  <c r="AS404" s="56"/>
      <c r="AT404" s="56"/>
      <c r="AU404" s="56"/>
      <c r="AV404" s="56"/>
      <c r="AW404" s="56"/>
      <c r="AX404" s="56"/>
      <c r="AY404" s="56"/>
      <c r="AZ404" s="56"/>
      <c r="BA404" s="56"/>
      <c r="BB404" s="56"/>
      <c r="BC404" s="56"/>
      <c r="BD404" s="56"/>
      <c r="BE404" s="56"/>
      <c r="BF404" s="56"/>
      <c r="BG404" s="56"/>
      <c r="BH404" s="56"/>
      <c r="BI404" s="56"/>
      <c r="BJ404" s="56"/>
      <c r="BK404" s="56"/>
      <c r="BL404" s="56"/>
      <c r="BM404" s="56"/>
      <c r="BN404" s="56"/>
      <c r="BO404" s="56"/>
      <c r="BP404" s="56"/>
      <c r="BQ404" s="56"/>
      <c r="BR404" s="56"/>
      <c r="BS404" s="56"/>
      <c r="BT404" s="56"/>
      <c r="BU404" s="60"/>
      <c r="BV404" s="56"/>
      <c r="BW404" s="60"/>
      <c r="BX404" s="60"/>
      <c r="BY404" s="60"/>
      <c r="BZ404" s="60"/>
      <c r="CA404" s="60"/>
      <c r="CB404" s="60"/>
      <c r="CC404" s="60"/>
      <c r="CD404" s="60"/>
      <c r="CE404" s="74"/>
    </row>
    <row r="405" spans="1:83" ht="12.75">
      <c r="A405" s="44">
        <v>669027</v>
      </c>
      <c r="B405" s="45" t="s">
        <v>184</v>
      </c>
      <c r="C405" s="79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  <c r="AS405" s="56"/>
      <c r="AT405" s="56"/>
      <c r="AU405" s="56"/>
      <c r="AV405" s="56"/>
      <c r="AW405" s="56"/>
      <c r="AX405" s="56"/>
      <c r="AY405" s="56"/>
      <c r="AZ405" s="56"/>
      <c r="BA405" s="56"/>
      <c r="BB405" s="56"/>
      <c r="BC405" s="56"/>
      <c r="BD405" s="56"/>
      <c r="BE405" s="56"/>
      <c r="BF405" s="56"/>
      <c r="BG405" s="56"/>
      <c r="BH405" s="56"/>
      <c r="BI405" s="56"/>
      <c r="BJ405" s="56"/>
      <c r="BK405" s="56"/>
      <c r="BL405" s="56"/>
      <c r="BM405" s="56"/>
      <c r="BN405" s="56"/>
      <c r="BO405" s="56"/>
      <c r="BP405" s="56"/>
      <c r="BQ405" s="56"/>
      <c r="BR405" s="56"/>
      <c r="BS405" s="56"/>
      <c r="BT405" s="56"/>
      <c r="BU405" s="60"/>
      <c r="BV405" s="56"/>
      <c r="BW405" s="60"/>
      <c r="BX405" s="60"/>
      <c r="BY405" s="60"/>
      <c r="BZ405" s="60"/>
      <c r="CA405" s="60"/>
      <c r="CB405" s="60"/>
      <c r="CC405" s="60"/>
      <c r="CD405" s="60"/>
      <c r="CE405" s="74"/>
    </row>
    <row r="406" spans="1:83" ht="12.75">
      <c r="A406" s="44">
        <v>669029</v>
      </c>
      <c r="B406" s="45" t="s">
        <v>281</v>
      </c>
      <c r="C406" s="79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  <c r="AS406" s="56"/>
      <c r="AT406" s="56"/>
      <c r="AU406" s="56"/>
      <c r="AV406" s="56"/>
      <c r="AW406" s="56"/>
      <c r="AX406" s="56"/>
      <c r="AY406" s="56"/>
      <c r="AZ406" s="56"/>
      <c r="BA406" s="56"/>
      <c r="BB406" s="56"/>
      <c r="BC406" s="56"/>
      <c r="BD406" s="56"/>
      <c r="BE406" s="56"/>
      <c r="BF406" s="56"/>
      <c r="BG406" s="56"/>
      <c r="BH406" s="56"/>
      <c r="BI406" s="56"/>
      <c r="BJ406" s="56"/>
      <c r="BK406" s="56"/>
      <c r="BL406" s="56"/>
      <c r="BM406" s="56"/>
      <c r="BN406" s="56"/>
      <c r="BO406" s="56"/>
      <c r="BP406" s="56"/>
      <c r="BQ406" s="56"/>
      <c r="BR406" s="56"/>
      <c r="BS406" s="56"/>
      <c r="BT406" s="56"/>
      <c r="BU406" s="60"/>
      <c r="BV406" s="56"/>
      <c r="BW406" s="60"/>
      <c r="BX406" s="60"/>
      <c r="BY406" s="60"/>
      <c r="BZ406" s="60"/>
      <c r="CA406" s="60"/>
      <c r="CB406" s="60"/>
      <c r="CC406" s="60"/>
      <c r="CD406" s="60"/>
      <c r="CE406" s="74"/>
    </row>
    <row r="407" spans="1:83" ht="12.75">
      <c r="A407" s="36">
        <v>66903</v>
      </c>
      <c r="B407" s="37" t="s">
        <v>119</v>
      </c>
      <c r="C407" s="38">
        <f>C408+C409+C410+C411+C412+C413+C414+C415</f>
        <v>0</v>
      </c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56"/>
      <c r="BM407" s="56"/>
      <c r="BN407" s="56"/>
      <c r="BO407" s="56"/>
      <c r="BP407" s="56"/>
      <c r="BQ407" s="56"/>
      <c r="BR407" s="56"/>
      <c r="BS407" s="56"/>
      <c r="BT407" s="56"/>
      <c r="BU407" s="60"/>
      <c r="BV407" s="56"/>
      <c r="BW407" s="60"/>
      <c r="BX407" s="60"/>
      <c r="BY407" s="60"/>
      <c r="BZ407" s="60"/>
      <c r="CA407" s="60"/>
      <c r="CB407" s="60"/>
      <c r="CC407" s="60"/>
      <c r="CD407" s="60"/>
      <c r="CE407" s="74"/>
    </row>
    <row r="408" spans="1:83" ht="12.75">
      <c r="A408" s="44">
        <v>669031</v>
      </c>
      <c r="B408" s="45" t="s">
        <v>182</v>
      </c>
      <c r="C408" s="79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56"/>
      <c r="BM408" s="56"/>
      <c r="BN408" s="56"/>
      <c r="BO408" s="56"/>
      <c r="BP408" s="56"/>
      <c r="BQ408" s="56"/>
      <c r="BR408" s="56"/>
      <c r="BS408" s="56"/>
      <c r="BT408" s="56"/>
      <c r="BU408" s="60"/>
      <c r="BV408" s="56"/>
      <c r="BW408" s="60"/>
      <c r="BX408" s="60"/>
      <c r="BY408" s="60"/>
      <c r="BZ408" s="60"/>
      <c r="CA408" s="60"/>
      <c r="CB408" s="60"/>
      <c r="CC408" s="60"/>
      <c r="CD408" s="60"/>
      <c r="CE408" s="74"/>
    </row>
    <row r="409" spans="1:83" ht="12.75">
      <c r="A409" s="44">
        <v>669032</v>
      </c>
      <c r="B409" s="45" t="s">
        <v>109</v>
      </c>
      <c r="C409" s="79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  <c r="AS409" s="56"/>
      <c r="AT409" s="56"/>
      <c r="AU409" s="56"/>
      <c r="AV409" s="56"/>
      <c r="AW409" s="56"/>
      <c r="AX409" s="56"/>
      <c r="AY409" s="56"/>
      <c r="AZ409" s="56"/>
      <c r="BA409" s="56"/>
      <c r="BB409" s="56"/>
      <c r="BC409" s="56"/>
      <c r="BD409" s="56"/>
      <c r="BE409" s="56"/>
      <c r="BF409" s="56"/>
      <c r="BG409" s="56"/>
      <c r="BH409" s="56"/>
      <c r="BI409" s="56"/>
      <c r="BJ409" s="56"/>
      <c r="BK409" s="56"/>
      <c r="BL409" s="56"/>
      <c r="BM409" s="56"/>
      <c r="BN409" s="56"/>
      <c r="BO409" s="56"/>
      <c r="BP409" s="56"/>
      <c r="BQ409" s="56"/>
      <c r="BR409" s="56"/>
      <c r="BS409" s="56"/>
      <c r="BT409" s="56"/>
      <c r="BU409" s="60"/>
      <c r="BV409" s="56"/>
      <c r="BW409" s="60"/>
      <c r="BX409" s="60"/>
      <c r="BY409" s="60"/>
      <c r="BZ409" s="60"/>
      <c r="CA409" s="60"/>
      <c r="CB409" s="60"/>
      <c r="CC409" s="60"/>
      <c r="CD409" s="60"/>
      <c r="CE409" s="74"/>
    </row>
    <row r="410" spans="1:83" ht="12.75">
      <c r="A410" s="44">
        <v>669033</v>
      </c>
      <c r="B410" s="45" t="s">
        <v>110</v>
      </c>
      <c r="C410" s="79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  <c r="AS410" s="56"/>
      <c r="AT410" s="56"/>
      <c r="AU410" s="56"/>
      <c r="AV410" s="56"/>
      <c r="AW410" s="56"/>
      <c r="AX410" s="56"/>
      <c r="AY410" s="56"/>
      <c r="AZ410" s="56"/>
      <c r="BA410" s="56"/>
      <c r="BB410" s="56"/>
      <c r="BC410" s="56"/>
      <c r="BD410" s="56"/>
      <c r="BE410" s="56"/>
      <c r="BF410" s="56"/>
      <c r="BG410" s="56"/>
      <c r="BH410" s="56"/>
      <c r="BI410" s="56"/>
      <c r="BJ410" s="56"/>
      <c r="BK410" s="56"/>
      <c r="BL410" s="56"/>
      <c r="BM410" s="56"/>
      <c r="BN410" s="56"/>
      <c r="BO410" s="56"/>
      <c r="BP410" s="56"/>
      <c r="BQ410" s="56"/>
      <c r="BR410" s="56"/>
      <c r="BS410" s="56"/>
      <c r="BT410" s="56"/>
      <c r="BU410" s="60"/>
      <c r="BV410" s="56"/>
      <c r="BW410" s="60"/>
      <c r="BX410" s="60"/>
      <c r="BY410" s="60"/>
      <c r="BZ410" s="60"/>
      <c r="CA410" s="60"/>
      <c r="CB410" s="60"/>
      <c r="CC410" s="60"/>
      <c r="CD410" s="60"/>
      <c r="CE410" s="74"/>
    </row>
    <row r="411" spans="1:83" ht="12.75">
      <c r="A411" s="44">
        <v>669034</v>
      </c>
      <c r="B411" s="45" t="s">
        <v>111</v>
      </c>
      <c r="C411" s="79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  <c r="AS411" s="56"/>
      <c r="AT411" s="56"/>
      <c r="AU411" s="56"/>
      <c r="AV411" s="56"/>
      <c r="AW411" s="56"/>
      <c r="AX411" s="56"/>
      <c r="AY411" s="56"/>
      <c r="AZ411" s="56"/>
      <c r="BA411" s="56"/>
      <c r="BB411" s="56"/>
      <c r="BC411" s="56"/>
      <c r="BD411" s="56"/>
      <c r="BE411" s="56"/>
      <c r="BF411" s="56"/>
      <c r="BG411" s="56"/>
      <c r="BH411" s="56"/>
      <c r="BI411" s="56"/>
      <c r="BJ411" s="56"/>
      <c r="BK411" s="56"/>
      <c r="BL411" s="56"/>
      <c r="BM411" s="56"/>
      <c r="BN411" s="56"/>
      <c r="BO411" s="56"/>
      <c r="BP411" s="56"/>
      <c r="BQ411" s="56"/>
      <c r="BR411" s="56"/>
      <c r="BS411" s="56"/>
      <c r="BT411" s="56"/>
      <c r="BU411" s="57"/>
      <c r="BV411" s="56"/>
      <c r="BW411" s="57"/>
      <c r="BX411" s="57"/>
      <c r="BY411" s="57"/>
      <c r="BZ411" s="57"/>
      <c r="CA411" s="57"/>
      <c r="CB411" s="57"/>
      <c r="CC411" s="57"/>
      <c r="CD411" s="57"/>
      <c r="CE411" s="74"/>
    </row>
    <row r="412" spans="1:83" ht="12.75">
      <c r="A412" s="44">
        <v>669035</v>
      </c>
      <c r="B412" s="45" t="s">
        <v>118</v>
      </c>
      <c r="C412" s="79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  <c r="AS412" s="56"/>
      <c r="AT412" s="56"/>
      <c r="AU412" s="56"/>
      <c r="AV412" s="56"/>
      <c r="AW412" s="56"/>
      <c r="AX412" s="56"/>
      <c r="AY412" s="56"/>
      <c r="AZ412" s="56"/>
      <c r="BA412" s="56"/>
      <c r="BB412" s="56"/>
      <c r="BC412" s="56"/>
      <c r="BD412" s="56"/>
      <c r="BE412" s="56"/>
      <c r="BF412" s="56"/>
      <c r="BG412" s="56"/>
      <c r="BH412" s="56"/>
      <c r="BI412" s="56"/>
      <c r="BJ412" s="56"/>
      <c r="BK412" s="56"/>
      <c r="BL412" s="56"/>
      <c r="BM412" s="56"/>
      <c r="BN412" s="56"/>
      <c r="BO412" s="56"/>
      <c r="BP412" s="56"/>
      <c r="BQ412" s="56"/>
      <c r="BR412" s="56"/>
      <c r="BS412" s="56"/>
      <c r="BT412" s="56"/>
      <c r="BU412" s="57"/>
      <c r="BV412" s="56"/>
      <c r="BW412" s="57"/>
      <c r="BX412" s="57"/>
      <c r="BY412" s="57"/>
      <c r="BZ412" s="57"/>
      <c r="CA412" s="57"/>
      <c r="CB412" s="57"/>
      <c r="CC412" s="57"/>
      <c r="CD412" s="57"/>
      <c r="CE412" s="74"/>
    </row>
    <row r="413" spans="1:83" ht="12.75">
      <c r="A413" s="44">
        <v>669036</v>
      </c>
      <c r="B413" s="45" t="s">
        <v>113</v>
      </c>
      <c r="C413" s="79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  <c r="AS413" s="56"/>
      <c r="AT413" s="56"/>
      <c r="AU413" s="56"/>
      <c r="AV413" s="56"/>
      <c r="AW413" s="56"/>
      <c r="AX413" s="56"/>
      <c r="AY413" s="56"/>
      <c r="AZ413" s="56"/>
      <c r="BA413" s="56"/>
      <c r="BB413" s="56"/>
      <c r="BC413" s="56"/>
      <c r="BD413" s="56"/>
      <c r="BE413" s="56"/>
      <c r="BF413" s="56"/>
      <c r="BG413" s="56"/>
      <c r="BH413" s="56"/>
      <c r="BI413" s="56"/>
      <c r="BJ413" s="56"/>
      <c r="BK413" s="56"/>
      <c r="BL413" s="56"/>
      <c r="BM413" s="56"/>
      <c r="BN413" s="56"/>
      <c r="BO413" s="56"/>
      <c r="BP413" s="56"/>
      <c r="BQ413" s="56"/>
      <c r="BR413" s="56"/>
      <c r="BS413" s="56"/>
      <c r="BT413" s="56"/>
      <c r="BU413" s="60"/>
      <c r="BV413" s="56"/>
      <c r="BW413" s="60"/>
      <c r="BX413" s="60"/>
      <c r="BY413" s="60"/>
      <c r="BZ413" s="60"/>
      <c r="CA413" s="60"/>
      <c r="CB413" s="60"/>
      <c r="CC413" s="60"/>
      <c r="CD413" s="60"/>
      <c r="CE413" s="74"/>
    </row>
    <row r="414" spans="1:83" ht="12.75">
      <c r="A414" s="44">
        <v>669037</v>
      </c>
      <c r="B414" s="45" t="s">
        <v>184</v>
      </c>
      <c r="C414" s="79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  <c r="BM414" s="56"/>
      <c r="BN414" s="56"/>
      <c r="BO414" s="56"/>
      <c r="BP414" s="56"/>
      <c r="BQ414" s="56"/>
      <c r="BR414" s="56"/>
      <c r="BS414" s="56"/>
      <c r="BT414" s="56"/>
      <c r="BU414" s="60"/>
      <c r="BV414" s="56"/>
      <c r="BW414" s="60"/>
      <c r="BX414" s="60"/>
      <c r="BY414" s="60"/>
      <c r="BZ414" s="60"/>
      <c r="CA414" s="60"/>
      <c r="CB414" s="60"/>
      <c r="CC414" s="60"/>
      <c r="CD414" s="60"/>
      <c r="CE414" s="74"/>
    </row>
    <row r="415" spans="1:83" ht="12.75">
      <c r="A415" s="44">
        <v>669039</v>
      </c>
      <c r="B415" s="45" t="s">
        <v>281</v>
      </c>
      <c r="C415" s="79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  <c r="BL415" s="56"/>
      <c r="BM415" s="56"/>
      <c r="BN415" s="56"/>
      <c r="BO415" s="56"/>
      <c r="BP415" s="56"/>
      <c r="BQ415" s="56"/>
      <c r="BR415" s="56"/>
      <c r="BS415" s="56"/>
      <c r="BT415" s="56"/>
      <c r="BU415" s="57"/>
      <c r="BV415" s="56"/>
      <c r="BW415" s="57"/>
      <c r="BX415" s="57"/>
      <c r="BY415" s="57"/>
      <c r="BZ415" s="57"/>
      <c r="CA415" s="57"/>
      <c r="CB415" s="57"/>
      <c r="CC415" s="57"/>
      <c r="CD415" s="57"/>
      <c r="CE415" s="74"/>
    </row>
    <row r="416" spans="1:83" ht="12.75">
      <c r="A416" s="36">
        <v>66904</v>
      </c>
      <c r="B416" s="37" t="s">
        <v>185</v>
      </c>
      <c r="C416" s="79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  <c r="AS416" s="56"/>
      <c r="AT416" s="56"/>
      <c r="AU416" s="56"/>
      <c r="AV416" s="56"/>
      <c r="AW416" s="56"/>
      <c r="AX416" s="56"/>
      <c r="AY416" s="56"/>
      <c r="AZ416" s="56"/>
      <c r="BA416" s="56"/>
      <c r="BB416" s="56"/>
      <c r="BC416" s="56"/>
      <c r="BD416" s="56"/>
      <c r="BE416" s="56"/>
      <c r="BF416" s="56"/>
      <c r="BG416" s="56"/>
      <c r="BH416" s="56"/>
      <c r="BI416" s="56"/>
      <c r="BJ416" s="56"/>
      <c r="BK416" s="56"/>
      <c r="BL416" s="56"/>
      <c r="BM416" s="56"/>
      <c r="BN416" s="56"/>
      <c r="BO416" s="56"/>
      <c r="BP416" s="56"/>
      <c r="BQ416" s="56"/>
      <c r="BR416" s="56"/>
      <c r="BS416" s="56"/>
      <c r="BT416" s="56"/>
      <c r="BU416" s="60"/>
      <c r="BV416" s="56"/>
      <c r="BW416" s="60"/>
      <c r="BX416" s="60"/>
      <c r="BY416" s="60"/>
      <c r="BZ416" s="60"/>
      <c r="CA416" s="60"/>
      <c r="CB416" s="60"/>
      <c r="CC416" s="60"/>
      <c r="CD416" s="60"/>
      <c r="CE416" s="74"/>
    </row>
    <row r="417" spans="1:83" ht="12.75">
      <c r="A417" s="36">
        <v>66905</v>
      </c>
      <c r="B417" s="37" t="s">
        <v>122</v>
      </c>
      <c r="C417" s="38">
        <f>C418+C419</f>
        <v>0</v>
      </c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  <c r="AS417" s="56"/>
      <c r="AT417" s="56"/>
      <c r="AU417" s="56"/>
      <c r="AV417" s="56"/>
      <c r="AW417" s="56"/>
      <c r="AX417" s="56"/>
      <c r="AY417" s="56"/>
      <c r="AZ417" s="56"/>
      <c r="BA417" s="56"/>
      <c r="BB417" s="56"/>
      <c r="BC417" s="56"/>
      <c r="BD417" s="56"/>
      <c r="BE417" s="56"/>
      <c r="BF417" s="56"/>
      <c r="BG417" s="56"/>
      <c r="BH417" s="56"/>
      <c r="BI417" s="56"/>
      <c r="BJ417" s="56"/>
      <c r="BK417" s="56"/>
      <c r="BL417" s="56"/>
      <c r="BM417" s="56"/>
      <c r="BN417" s="56"/>
      <c r="BO417" s="56"/>
      <c r="BP417" s="56"/>
      <c r="BQ417" s="56"/>
      <c r="BR417" s="56"/>
      <c r="BS417" s="56"/>
      <c r="BT417" s="56"/>
      <c r="BU417" s="60"/>
      <c r="BV417" s="56"/>
      <c r="BW417" s="60"/>
      <c r="BX417" s="60"/>
      <c r="BY417" s="60"/>
      <c r="BZ417" s="60"/>
      <c r="CA417" s="60"/>
      <c r="CB417" s="60"/>
      <c r="CC417" s="60"/>
      <c r="CD417" s="60"/>
      <c r="CE417" s="74"/>
    </row>
    <row r="418" spans="1:83" ht="12.75">
      <c r="A418" s="44">
        <v>669051</v>
      </c>
      <c r="B418" s="45" t="s">
        <v>123</v>
      </c>
      <c r="C418" s="79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56"/>
      <c r="BM418" s="56"/>
      <c r="BN418" s="56"/>
      <c r="BO418" s="56"/>
      <c r="BP418" s="56"/>
      <c r="BQ418" s="56"/>
      <c r="BR418" s="56"/>
      <c r="BS418" s="56"/>
      <c r="BT418" s="56"/>
      <c r="BU418" s="57"/>
      <c r="BV418" s="56"/>
      <c r="BW418" s="57"/>
      <c r="BX418" s="57"/>
      <c r="BY418" s="57"/>
      <c r="BZ418" s="57"/>
      <c r="CA418" s="57"/>
      <c r="CB418" s="57"/>
      <c r="CC418" s="57"/>
      <c r="CD418" s="57"/>
      <c r="CE418" s="74"/>
    </row>
    <row r="419" spans="1:83" ht="12.75">
      <c r="A419" s="44">
        <v>669052</v>
      </c>
      <c r="B419" s="45" t="s">
        <v>124</v>
      </c>
      <c r="C419" s="79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  <c r="AS419" s="56"/>
      <c r="AT419" s="56"/>
      <c r="AU419" s="56"/>
      <c r="AV419" s="56"/>
      <c r="AW419" s="56"/>
      <c r="AX419" s="56"/>
      <c r="AY419" s="56"/>
      <c r="AZ419" s="56"/>
      <c r="BA419" s="56"/>
      <c r="BB419" s="56"/>
      <c r="BC419" s="56"/>
      <c r="BD419" s="56"/>
      <c r="BE419" s="56"/>
      <c r="BF419" s="56"/>
      <c r="BG419" s="56"/>
      <c r="BH419" s="56"/>
      <c r="BI419" s="56"/>
      <c r="BJ419" s="56"/>
      <c r="BK419" s="56"/>
      <c r="BL419" s="56"/>
      <c r="BM419" s="56"/>
      <c r="BN419" s="56"/>
      <c r="BO419" s="56"/>
      <c r="BP419" s="56"/>
      <c r="BQ419" s="56"/>
      <c r="BR419" s="56"/>
      <c r="BS419" s="56"/>
      <c r="BT419" s="56"/>
      <c r="BU419" s="60"/>
      <c r="BV419" s="56"/>
      <c r="BW419" s="60"/>
      <c r="BX419" s="60"/>
      <c r="BY419" s="60"/>
      <c r="BZ419" s="60"/>
      <c r="CA419" s="60"/>
      <c r="CB419" s="60"/>
      <c r="CC419" s="60"/>
      <c r="CD419" s="60"/>
      <c r="CE419" s="74"/>
    </row>
    <row r="420" spans="1:83" ht="12.75">
      <c r="A420" s="36">
        <v>66906</v>
      </c>
      <c r="B420" s="37" t="s">
        <v>288</v>
      </c>
      <c r="C420" s="38">
        <f>C421+C422</f>
        <v>0</v>
      </c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  <c r="AS420" s="56"/>
      <c r="AT420" s="56"/>
      <c r="AU420" s="56"/>
      <c r="AV420" s="56"/>
      <c r="AW420" s="56"/>
      <c r="AX420" s="56"/>
      <c r="AY420" s="56"/>
      <c r="AZ420" s="56"/>
      <c r="BA420" s="56"/>
      <c r="BB420" s="56"/>
      <c r="BC420" s="56"/>
      <c r="BD420" s="56"/>
      <c r="BE420" s="56"/>
      <c r="BF420" s="56"/>
      <c r="BG420" s="56"/>
      <c r="BH420" s="56"/>
      <c r="BI420" s="56"/>
      <c r="BJ420" s="56"/>
      <c r="BK420" s="56"/>
      <c r="BL420" s="56"/>
      <c r="BM420" s="56"/>
      <c r="BN420" s="56"/>
      <c r="BO420" s="56"/>
      <c r="BP420" s="56"/>
      <c r="BQ420" s="56"/>
      <c r="BR420" s="56"/>
      <c r="BS420" s="56"/>
      <c r="BT420" s="56"/>
      <c r="BU420" s="60"/>
      <c r="BV420" s="56"/>
      <c r="BW420" s="60"/>
      <c r="BX420" s="60"/>
      <c r="BY420" s="60"/>
      <c r="BZ420" s="60"/>
      <c r="CA420" s="60"/>
      <c r="CB420" s="60"/>
      <c r="CC420" s="60"/>
      <c r="CD420" s="60"/>
      <c r="CE420" s="74"/>
    </row>
    <row r="421" spans="1:83" ht="12.75">
      <c r="A421" s="44">
        <v>669061</v>
      </c>
      <c r="B421" s="45" t="s">
        <v>123</v>
      </c>
      <c r="C421" s="79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  <c r="AS421" s="56"/>
      <c r="AT421" s="56"/>
      <c r="AU421" s="56"/>
      <c r="AV421" s="56"/>
      <c r="AW421" s="56"/>
      <c r="AX421" s="56"/>
      <c r="AY421" s="56"/>
      <c r="AZ421" s="56"/>
      <c r="BA421" s="56"/>
      <c r="BB421" s="56"/>
      <c r="BC421" s="56"/>
      <c r="BD421" s="56"/>
      <c r="BE421" s="56"/>
      <c r="BF421" s="56"/>
      <c r="BG421" s="56"/>
      <c r="BH421" s="56"/>
      <c r="BI421" s="56"/>
      <c r="BJ421" s="56"/>
      <c r="BK421" s="56"/>
      <c r="BL421" s="56"/>
      <c r="BM421" s="56"/>
      <c r="BN421" s="56"/>
      <c r="BO421" s="56"/>
      <c r="BP421" s="56"/>
      <c r="BQ421" s="56"/>
      <c r="BR421" s="56"/>
      <c r="BS421" s="56"/>
      <c r="BT421" s="56"/>
      <c r="BU421" s="60"/>
      <c r="BV421" s="56"/>
      <c r="BW421" s="60"/>
      <c r="BX421" s="60"/>
      <c r="BY421" s="60"/>
      <c r="BZ421" s="60"/>
      <c r="CA421" s="60"/>
      <c r="CB421" s="60"/>
      <c r="CC421" s="60"/>
      <c r="CD421" s="60"/>
      <c r="CE421" s="74"/>
    </row>
    <row r="422" spans="1:83" ht="12.75">
      <c r="A422" s="44">
        <v>669062</v>
      </c>
      <c r="B422" s="45" t="s">
        <v>124</v>
      </c>
      <c r="C422" s="79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  <c r="AS422" s="56"/>
      <c r="AT422" s="56"/>
      <c r="AU422" s="56"/>
      <c r="AV422" s="56"/>
      <c r="AW422" s="56"/>
      <c r="AX422" s="56"/>
      <c r="AY422" s="56"/>
      <c r="AZ422" s="56"/>
      <c r="BA422" s="56"/>
      <c r="BB422" s="56"/>
      <c r="BC422" s="56"/>
      <c r="BD422" s="56"/>
      <c r="BE422" s="56"/>
      <c r="BF422" s="56"/>
      <c r="BG422" s="56"/>
      <c r="BH422" s="56"/>
      <c r="BI422" s="56"/>
      <c r="BJ422" s="56"/>
      <c r="BK422" s="56"/>
      <c r="BL422" s="56"/>
      <c r="BM422" s="56"/>
      <c r="BN422" s="56"/>
      <c r="BO422" s="56"/>
      <c r="BP422" s="56"/>
      <c r="BQ422" s="56"/>
      <c r="BR422" s="56"/>
      <c r="BS422" s="56"/>
      <c r="BT422" s="56"/>
      <c r="BU422" s="57"/>
      <c r="BV422" s="56"/>
      <c r="BW422" s="57"/>
      <c r="BX422" s="57"/>
      <c r="BY422" s="57"/>
      <c r="BZ422" s="57"/>
      <c r="CA422" s="57"/>
      <c r="CB422" s="57"/>
      <c r="CC422" s="57"/>
      <c r="CD422" s="57"/>
      <c r="CE422" s="74"/>
    </row>
    <row r="423" spans="1:83" ht="12.75">
      <c r="A423" s="36">
        <v>66907</v>
      </c>
      <c r="B423" s="37" t="s">
        <v>126</v>
      </c>
      <c r="C423" s="38">
        <f>C424+C425+C426</f>
        <v>0</v>
      </c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  <c r="AS423" s="56"/>
      <c r="AT423" s="56"/>
      <c r="AU423" s="56"/>
      <c r="AV423" s="56"/>
      <c r="AW423" s="56"/>
      <c r="AX423" s="56"/>
      <c r="AY423" s="56"/>
      <c r="AZ423" s="56"/>
      <c r="BA423" s="56"/>
      <c r="BB423" s="56"/>
      <c r="BC423" s="56"/>
      <c r="BD423" s="56"/>
      <c r="BE423" s="56"/>
      <c r="BF423" s="56"/>
      <c r="BG423" s="56"/>
      <c r="BH423" s="56"/>
      <c r="BI423" s="56"/>
      <c r="BJ423" s="56"/>
      <c r="BK423" s="56"/>
      <c r="BL423" s="56"/>
      <c r="BM423" s="56"/>
      <c r="BN423" s="56"/>
      <c r="BO423" s="56"/>
      <c r="BP423" s="56"/>
      <c r="BQ423" s="56"/>
      <c r="BR423" s="56"/>
      <c r="BS423" s="56"/>
      <c r="BT423" s="56"/>
      <c r="BU423" s="57"/>
      <c r="BV423" s="56"/>
      <c r="BW423" s="57"/>
      <c r="BX423" s="57"/>
      <c r="BY423" s="57"/>
      <c r="BZ423" s="57"/>
      <c r="CA423" s="57"/>
      <c r="CB423" s="57"/>
      <c r="CC423" s="57"/>
      <c r="CD423" s="57"/>
      <c r="CE423" s="74"/>
    </row>
    <row r="424" spans="1:83" ht="12.75">
      <c r="A424" s="44">
        <v>669071</v>
      </c>
      <c r="B424" s="45" t="s">
        <v>127</v>
      </c>
      <c r="C424" s="79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  <c r="BL424" s="56"/>
      <c r="BM424" s="56"/>
      <c r="BN424" s="56"/>
      <c r="BO424" s="56"/>
      <c r="BP424" s="56"/>
      <c r="BQ424" s="56"/>
      <c r="BR424" s="56"/>
      <c r="BS424" s="56"/>
      <c r="BT424" s="56"/>
      <c r="BU424" s="60"/>
      <c r="BV424" s="56"/>
      <c r="BW424" s="60"/>
      <c r="BX424" s="60"/>
      <c r="BY424" s="60"/>
      <c r="BZ424" s="60"/>
      <c r="CA424" s="60"/>
      <c r="CB424" s="60"/>
      <c r="CC424" s="60"/>
      <c r="CD424" s="60"/>
      <c r="CE424" s="74"/>
    </row>
    <row r="425" spans="1:83" ht="12.75">
      <c r="A425" s="44">
        <v>669072</v>
      </c>
      <c r="B425" s="45" t="s">
        <v>128</v>
      </c>
      <c r="C425" s="79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  <c r="AS425" s="56"/>
      <c r="AT425" s="56"/>
      <c r="AU425" s="56"/>
      <c r="AV425" s="56"/>
      <c r="AW425" s="56"/>
      <c r="AX425" s="56"/>
      <c r="AY425" s="56"/>
      <c r="AZ425" s="56"/>
      <c r="BA425" s="56"/>
      <c r="BB425" s="56"/>
      <c r="BC425" s="56"/>
      <c r="BD425" s="56"/>
      <c r="BE425" s="56"/>
      <c r="BF425" s="56"/>
      <c r="BG425" s="56"/>
      <c r="BH425" s="56"/>
      <c r="BI425" s="56"/>
      <c r="BJ425" s="56"/>
      <c r="BK425" s="56"/>
      <c r="BL425" s="56"/>
      <c r="BM425" s="56"/>
      <c r="BN425" s="56"/>
      <c r="BO425" s="56"/>
      <c r="BP425" s="56"/>
      <c r="BQ425" s="56"/>
      <c r="BR425" s="56"/>
      <c r="BS425" s="56"/>
      <c r="BT425" s="56"/>
      <c r="BU425" s="60"/>
      <c r="BV425" s="56"/>
      <c r="BW425" s="60"/>
      <c r="BX425" s="60"/>
      <c r="BY425" s="60"/>
      <c r="BZ425" s="60"/>
      <c r="CA425" s="60"/>
      <c r="CB425" s="60"/>
      <c r="CC425" s="60"/>
      <c r="CD425" s="60"/>
      <c r="CE425" s="74"/>
    </row>
    <row r="426" spans="1:83" ht="12.75">
      <c r="A426" s="44">
        <v>669073</v>
      </c>
      <c r="B426" s="45" t="s">
        <v>186</v>
      </c>
      <c r="C426" s="79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  <c r="AS426" s="56"/>
      <c r="AT426" s="56"/>
      <c r="AU426" s="56"/>
      <c r="AV426" s="56"/>
      <c r="AW426" s="56"/>
      <c r="AX426" s="56"/>
      <c r="AY426" s="56"/>
      <c r="AZ426" s="56"/>
      <c r="BA426" s="56"/>
      <c r="BB426" s="56"/>
      <c r="BC426" s="56"/>
      <c r="BD426" s="56"/>
      <c r="BE426" s="56"/>
      <c r="BF426" s="56"/>
      <c r="BG426" s="56"/>
      <c r="BH426" s="56"/>
      <c r="BI426" s="56"/>
      <c r="BJ426" s="56"/>
      <c r="BK426" s="56"/>
      <c r="BL426" s="56"/>
      <c r="BM426" s="56"/>
      <c r="BN426" s="56"/>
      <c r="BO426" s="56"/>
      <c r="BP426" s="56"/>
      <c r="BQ426" s="56"/>
      <c r="BR426" s="56"/>
      <c r="BS426" s="56"/>
      <c r="BT426" s="56"/>
      <c r="BU426" s="60"/>
      <c r="BV426" s="56"/>
      <c r="BW426" s="60"/>
      <c r="BX426" s="60"/>
      <c r="BY426" s="60"/>
      <c r="BZ426" s="60"/>
      <c r="CA426" s="60"/>
      <c r="CB426" s="60"/>
      <c r="CC426" s="60"/>
      <c r="CD426" s="60"/>
      <c r="CE426" s="74"/>
    </row>
    <row r="427" spans="1:83" ht="12.75">
      <c r="A427" s="36">
        <v>66908</v>
      </c>
      <c r="B427" s="37" t="s">
        <v>130</v>
      </c>
      <c r="C427" s="79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6"/>
      <c r="BI427" s="56"/>
      <c r="BJ427" s="56"/>
      <c r="BK427" s="56"/>
      <c r="BL427" s="56"/>
      <c r="BM427" s="56"/>
      <c r="BN427" s="56"/>
      <c r="BO427" s="56"/>
      <c r="BP427" s="56"/>
      <c r="BQ427" s="56"/>
      <c r="BR427" s="56"/>
      <c r="BS427" s="56"/>
      <c r="BT427" s="56"/>
      <c r="BU427" s="56"/>
      <c r="BV427" s="56"/>
      <c r="BW427" s="56"/>
      <c r="BX427" s="56"/>
      <c r="BY427" s="56"/>
      <c r="BZ427" s="56"/>
      <c r="CA427" s="56"/>
      <c r="CB427" s="56"/>
      <c r="CC427" s="56"/>
      <c r="CD427" s="56"/>
      <c r="CE427" s="74"/>
    </row>
    <row r="428" spans="1:83" ht="12.75">
      <c r="A428" s="36">
        <v>66999</v>
      </c>
      <c r="B428" s="37" t="s">
        <v>131</v>
      </c>
      <c r="C428" s="38">
        <f>C429+C430+C431</f>
        <v>0</v>
      </c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  <c r="AS428" s="56"/>
      <c r="AT428" s="56"/>
      <c r="AU428" s="56"/>
      <c r="AV428" s="56"/>
      <c r="AW428" s="56"/>
      <c r="AX428" s="56"/>
      <c r="AY428" s="56"/>
      <c r="AZ428" s="56"/>
      <c r="BA428" s="56"/>
      <c r="BB428" s="56"/>
      <c r="BC428" s="56"/>
      <c r="BD428" s="56"/>
      <c r="BE428" s="56"/>
      <c r="BF428" s="56"/>
      <c r="BG428" s="56"/>
      <c r="BH428" s="56"/>
      <c r="BI428" s="56"/>
      <c r="BJ428" s="56"/>
      <c r="BK428" s="56"/>
      <c r="BL428" s="56"/>
      <c r="BM428" s="56"/>
      <c r="BN428" s="56"/>
      <c r="BO428" s="56"/>
      <c r="BP428" s="56"/>
      <c r="BQ428" s="56"/>
      <c r="BR428" s="56"/>
      <c r="BS428" s="56"/>
      <c r="BT428" s="56"/>
      <c r="BU428" s="58"/>
      <c r="BV428" s="56"/>
      <c r="BW428" s="58"/>
      <c r="BX428" s="58"/>
      <c r="BY428" s="58"/>
      <c r="BZ428" s="58"/>
      <c r="CA428" s="58"/>
      <c r="CB428" s="58"/>
      <c r="CC428" s="58"/>
      <c r="CD428" s="58"/>
      <c r="CE428" s="74"/>
    </row>
    <row r="429" spans="1:83" ht="12.75">
      <c r="A429" s="44">
        <v>669991</v>
      </c>
      <c r="B429" s="45" t="s">
        <v>132</v>
      </c>
      <c r="C429" s="79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  <c r="BG429" s="56"/>
      <c r="BH429" s="56"/>
      <c r="BI429" s="56"/>
      <c r="BJ429" s="56"/>
      <c r="BK429" s="56"/>
      <c r="BL429" s="56"/>
      <c r="BM429" s="56"/>
      <c r="BN429" s="56"/>
      <c r="BO429" s="56"/>
      <c r="BP429" s="56"/>
      <c r="BQ429" s="56"/>
      <c r="BR429" s="56"/>
      <c r="BS429" s="56"/>
      <c r="BT429" s="56"/>
      <c r="BU429" s="58"/>
      <c r="BV429" s="56"/>
      <c r="BW429" s="58"/>
      <c r="BX429" s="58"/>
      <c r="BY429" s="58"/>
      <c r="BZ429" s="58"/>
      <c r="CA429" s="58"/>
      <c r="CB429" s="58"/>
      <c r="CC429" s="58"/>
      <c r="CD429" s="58"/>
      <c r="CE429" s="74"/>
    </row>
    <row r="430" spans="1:83" ht="12.75">
      <c r="A430" s="44">
        <v>669992</v>
      </c>
      <c r="B430" s="45" t="s">
        <v>133</v>
      </c>
      <c r="C430" s="79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  <c r="BN430" s="56"/>
      <c r="BO430" s="56"/>
      <c r="BP430" s="56"/>
      <c r="BQ430" s="56"/>
      <c r="BR430" s="56"/>
      <c r="BS430" s="56"/>
      <c r="BT430" s="56"/>
      <c r="BU430" s="58"/>
      <c r="BV430" s="56"/>
      <c r="BW430" s="58"/>
      <c r="BX430" s="58"/>
      <c r="BY430" s="58"/>
      <c r="BZ430" s="58"/>
      <c r="CA430" s="58"/>
      <c r="CB430" s="58"/>
      <c r="CC430" s="58"/>
      <c r="CD430" s="58"/>
      <c r="CE430" s="74"/>
    </row>
    <row r="431" spans="1:83" ht="12.75">
      <c r="A431" s="44">
        <v>669993</v>
      </c>
      <c r="B431" s="45" t="s">
        <v>186</v>
      </c>
      <c r="C431" s="79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56"/>
      <c r="BM431" s="56"/>
      <c r="BN431" s="56"/>
      <c r="BO431" s="56"/>
      <c r="BP431" s="56"/>
      <c r="BQ431" s="56"/>
      <c r="BR431" s="56"/>
      <c r="BS431" s="56"/>
      <c r="BT431" s="56"/>
      <c r="BU431" s="58"/>
      <c r="BV431" s="56"/>
      <c r="BW431" s="58"/>
      <c r="BX431" s="58"/>
      <c r="BY431" s="58"/>
      <c r="BZ431" s="58"/>
      <c r="CA431" s="58"/>
      <c r="CB431" s="58"/>
      <c r="CC431" s="58"/>
      <c r="CD431" s="58"/>
      <c r="CE431" s="74"/>
    </row>
    <row r="432" spans="1:83" ht="12.75">
      <c r="A432" s="20">
        <v>67</v>
      </c>
      <c r="B432" s="21" t="s">
        <v>228</v>
      </c>
      <c r="C432" s="76">
        <f>C433+C434+C435+C436+C481+C482+C483+C492</f>
        <v>-352827.41</v>
      </c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56"/>
      <c r="BM432" s="56"/>
      <c r="BN432" s="56"/>
      <c r="BO432" s="56"/>
      <c r="BP432" s="56"/>
      <c r="BQ432" s="56"/>
      <c r="BR432" s="56"/>
      <c r="BS432" s="56"/>
      <c r="BT432" s="56"/>
      <c r="BU432" s="58"/>
      <c r="BV432" s="56"/>
      <c r="BW432" s="58"/>
      <c r="BX432" s="58"/>
      <c r="BY432" s="58"/>
      <c r="BZ432" s="58"/>
      <c r="CA432" s="58"/>
      <c r="CB432" s="58"/>
      <c r="CC432" s="58"/>
      <c r="CD432" s="58"/>
      <c r="CE432" s="74"/>
    </row>
    <row r="433" spans="1:83" ht="12.75">
      <c r="A433" s="28">
        <v>670</v>
      </c>
      <c r="B433" s="29" t="s">
        <v>229</v>
      </c>
      <c r="C433" s="77">
        <v>-119081.14</v>
      </c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  <c r="BM433" s="56"/>
      <c r="BN433" s="56"/>
      <c r="BO433" s="56"/>
      <c r="BP433" s="56"/>
      <c r="BQ433" s="56"/>
      <c r="BR433" s="56"/>
      <c r="BS433" s="56"/>
      <c r="BT433" s="56"/>
      <c r="BU433" s="58"/>
      <c r="BV433" s="56"/>
      <c r="BW433" s="58"/>
      <c r="BX433" s="58"/>
      <c r="BY433" s="58"/>
      <c r="BZ433" s="58"/>
      <c r="CA433" s="58"/>
      <c r="CB433" s="58"/>
      <c r="CC433" s="58"/>
      <c r="CD433" s="58"/>
      <c r="CE433" s="74"/>
    </row>
    <row r="434" spans="1:83" ht="12.75">
      <c r="A434" s="28">
        <v>671</v>
      </c>
      <c r="B434" s="29" t="s">
        <v>289</v>
      </c>
      <c r="C434" s="77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56"/>
      <c r="BM434" s="56"/>
      <c r="BN434" s="56"/>
      <c r="BO434" s="56"/>
      <c r="BP434" s="56"/>
      <c r="BQ434" s="56"/>
      <c r="BR434" s="56"/>
      <c r="BS434" s="56"/>
      <c r="BT434" s="56"/>
      <c r="BU434" s="58"/>
      <c r="BV434" s="56"/>
      <c r="BW434" s="58"/>
      <c r="BX434" s="58"/>
      <c r="BY434" s="58"/>
      <c r="BZ434" s="58"/>
      <c r="CA434" s="58"/>
      <c r="CB434" s="58"/>
      <c r="CC434" s="58"/>
      <c r="CD434" s="58"/>
      <c r="CE434" s="74"/>
    </row>
    <row r="435" spans="1:83" ht="12.75">
      <c r="A435" s="28">
        <v>672</v>
      </c>
      <c r="B435" s="29" t="s">
        <v>231</v>
      </c>
      <c r="C435" s="77">
        <v>-81902.03</v>
      </c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  <c r="BG435" s="56"/>
      <c r="BH435" s="56"/>
      <c r="BI435" s="56"/>
      <c r="BJ435" s="56"/>
      <c r="BK435" s="56"/>
      <c r="BL435" s="56"/>
      <c r="BM435" s="56"/>
      <c r="BN435" s="56"/>
      <c r="BO435" s="56"/>
      <c r="BP435" s="56"/>
      <c r="BQ435" s="56"/>
      <c r="BR435" s="56"/>
      <c r="BS435" s="56"/>
      <c r="BT435" s="56"/>
      <c r="BU435" s="56"/>
      <c r="BV435" s="56"/>
      <c r="BW435" s="56"/>
      <c r="BX435" s="56"/>
      <c r="BY435" s="56"/>
      <c r="BZ435" s="56"/>
      <c r="CA435" s="56"/>
      <c r="CB435" s="56"/>
      <c r="CC435" s="56"/>
      <c r="CD435" s="56"/>
      <c r="CE435" s="74"/>
    </row>
    <row r="436" spans="1:83" ht="12.75">
      <c r="A436" s="28">
        <v>673</v>
      </c>
      <c r="B436" s="29" t="s">
        <v>290</v>
      </c>
      <c r="C436" s="30">
        <f>C437+C447+C456+C465+C466+C469+C472+C476+C477</f>
        <v>0</v>
      </c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  <c r="BG436" s="56"/>
      <c r="BH436" s="56"/>
      <c r="BI436" s="56"/>
      <c r="BJ436" s="56"/>
      <c r="BK436" s="56"/>
      <c r="BL436" s="56"/>
      <c r="BM436" s="56"/>
      <c r="BN436" s="56"/>
      <c r="BO436" s="56"/>
      <c r="BP436" s="56"/>
      <c r="BQ436" s="56"/>
      <c r="BR436" s="56"/>
      <c r="BS436" s="56"/>
      <c r="BT436" s="56"/>
      <c r="BU436" s="58"/>
      <c r="BV436" s="56"/>
      <c r="BW436" s="58"/>
      <c r="BX436" s="58"/>
      <c r="BY436" s="58"/>
      <c r="BZ436" s="58"/>
      <c r="CA436" s="58"/>
      <c r="CB436" s="58"/>
      <c r="CC436" s="58"/>
      <c r="CD436" s="58"/>
      <c r="CE436" s="74"/>
    </row>
    <row r="437" spans="1:83" ht="12.75">
      <c r="A437" s="36">
        <v>67301</v>
      </c>
      <c r="B437" s="37" t="s">
        <v>236</v>
      </c>
      <c r="C437" s="38">
        <f>C438+C439+C440+C441+C442+C443+C444+C445+C446</f>
        <v>0</v>
      </c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  <c r="AS437" s="56"/>
      <c r="AT437" s="56"/>
      <c r="AU437" s="56"/>
      <c r="AV437" s="56"/>
      <c r="AW437" s="56"/>
      <c r="AX437" s="56"/>
      <c r="AY437" s="56"/>
      <c r="AZ437" s="56"/>
      <c r="BA437" s="56"/>
      <c r="BB437" s="56"/>
      <c r="BC437" s="56"/>
      <c r="BD437" s="56"/>
      <c r="BE437" s="56"/>
      <c r="BF437" s="56"/>
      <c r="BG437" s="56"/>
      <c r="BH437" s="56"/>
      <c r="BI437" s="56"/>
      <c r="BJ437" s="56"/>
      <c r="BK437" s="56"/>
      <c r="BL437" s="56"/>
      <c r="BM437" s="56"/>
      <c r="BN437" s="56"/>
      <c r="BO437" s="56"/>
      <c r="BP437" s="56"/>
      <c r="BQ437" s="56"/>
      <c r="BR437" s="56"/>
      <c r="BS437" s="56"/>
      <c r="BT437" s="56"/>
      <c r="BU437" s="58"/>
      <c r="BV437" s="56"/>
      <c r="BW437" s="58"/>
      <c r="BX437" s="58"/>
      <c r="BY437" s="58"/>
      <c r="BZ437" s="58"/>
      <c r="CA437" s="58"/>
      <c r="CB437" s="58"/>
      <c r="CC437" s="58"/>
      <c r="CD437" s="58"/>
      <c r="CE437" s="74"/>
    </row>
    <row r="438" spans="1:83" ht="12.75">
      <c r="A438" s="44">
        <v>673011</v>
      </c>
      <c r="B438" s="45" t="s">
        <v>291</v>
      </c>
      <c r="C438" s="79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  <c r="AS438" s="56"/>
      <c r="AT438" s="56"/>
      <c r="AU438" s="56"/>
      <c r="AV438" s="56"/>
      <c r="AW438" s="56"/>
      <c r="AX438" s="56"/>
      <c r="AY438" s="56"/>
      <c r="AZ438" s="56"/>
      <c r="BA438" s="56"/>
      <c r="BB438" s="56"/>
      <c r="BC438" s="56"/>
      <c r="BD438" s="56"/>
      <c r="BE438" s="56"/>
      <c r="BF438" s="56"/>
      <c r="BG438" s="56"/>
      <c r="BH438" s="56"/>
      <c r="BI438" s="56"/>
      <c r="BJ438" s="56"/>
      <c r="BK438" s="56"/>
      <c r="BL438" s="56"/>
      <c r="BM438" s="56"/>
      <c r="BN438" s="56"/>
      <c r="BO438" s="56"/>
      <c r="BP438" s="56"/>
      <c r="BQ438" s="56"/>
      <c r="BR438" s="56"/>
      <c r="BS438" s="56"/>
      <c r="BT438" s="56"/>
      <c r="BU438" s="61"/>
      <c r="BV438" s="56"/>
      <c r="BW438" s="61"/>
      <c r="BX438" s="61"/>
      <c r="BY438" s="61"/>
      <c r="BZ438" s="61"/>
      <c r="CA438" s="61"/>
      <c r="CB438" s="61"/>
      <c r="CC438" s="61"/>
      <c r="CD438" s="61"/>
      <c r="CE438" s="74"/>
    </row>
    <row r="439" spans="1:83" ht="12.75">
      <c r="A439" s="44">
        <v>673012</v>
      </c>
      <c r="B439" s="45" t="s">
        <v>238</v>
      </c>
      <c r="C439" s="79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  <c r="AS439" s="56"/>
      <c r="AT439" s="56"/>
      <c r="AU439" s="56"/>
      <c r="AV439" s="56"/>
      <c r="AW439" s="56"/>
      <c r="AX439" s="56"/>
      <c r="AY439" s="56"/>
      <c r="AZ439" s="56"/>
      <c r="BA439" s="56"/>
      <c r="BB439" s="56"/>
      <c r="BC439" s="56"/>
      <c r="BD439" s="56"/>
      <c r="BE439" s="56"/>
      <c r="BF439" s="56"/>
      <c r="BG439" s="56"/>
      <c r="BH439" s="56"/>
      <c r="BI439" s="56"/>
      <c r="BJ439" s="56"/>
      <c r="BK439" s="56"/>
      <c r="BL439" s="56"/>
      <c r="BM439" s="56"/>
      <c r="BN439" s="56"/>
      <c r="BO439" s="56"/>
      <c r="BP439" s="56"/>
      <c r="BQ439" s="56"/>
      <c r="BR439" s="56"/>
      <c r="BS439" s="56"/>
      <c r="BT439" s="56"/>
      <c r="BU439" s="62"/>
      <c r="BV439" s="56"/>
      <c r="BW439" s="62"/>
      <c r="BX439" s="62"/>
      <c r="BY439" s="62"/>
      <c r="BZ439" s="62"/>
      <c r="CA439" s="62"/>
      <c r="CB439" s="62"/>
      <c r="CC439" s="62"/>
      <c r="CD439" s="62"/>
      <c r="CE439" s="74"/>
    </row>
    <row r="440" spans="1:83" ht="12.75">
      <c r="A440" s="44">
        <v>673013</v>
      </c>
      <c r="B440" s="45" t="s">
        <v>239</v>
      </c>
      <c r="C440" s="79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  <c r="AS440" s="56"/>
      <c r="AT440" s="56"/>
      <c r="AU440" s="56"/>
      <c r="AV440" s="56"/>
      <c r="AW440" s="56"/>
      <c r="AX440" s="56"/>
      <c r="AY440" s="56"/>
      <c r="AZ440" s="56"/>
      <c r="BA440" s="56"/>
      <c r="BB440" s="56"/>
      <c r="BC440" s="56"/>
      <c r="BD440" s="56"/>
      <c r="BE440" s="56"/>
      <c r="BF440" s="56"/>
      <c r="BG440" s="56"/>
      <c r="BH440" s="56"/>
      <c r="BI440" s="56"/>
      <c r="BJ440" s="56"/>
      <c r="BK440" s="56"/>
      <c r="BL440" s="56"/>
      <c r="BM440" s="56"/>
      <c r="BN440" s="56"/>
      <c r="BO440" s="56"/>
      <c r="BP440" s="56"/>
      <c r="BQ440" s="56"/>
      <c r="BR440" s="56"/>
      <c r="BS440" s="56"/>
      <c r="BT440" s="56"/>
      <c r="BU440" s="62"/>
      <c r="BV440" s="56"/>
      <c r="BW440" s="62"/>
      <c r="BX440" s="62"/>
      <c r="BY440" s="62"/>
      <c r="BZ440" s="62"/>
      <c r="CA440" s="62"/>
      <c r="CB440" s="62"/>
      <c r="CC440" s="62"/>
      <c r="CD440" s="62"/>
      <c r="CE440" s="74"/>
    </row>
    <row r="441" spans="1:83" ht="12.75">
      <c r="A441" s="44">
        <v>673014</v>
      </c>
      <c r="B441" s="45" t="s">
        <v>240</v>
      </c>
      <c r="C441" s="79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  <c r="AS441" s="56"/>
      <c r="AT441" s="56"/>
      <c r="AU441" s="56"/>
      <c r="AV441" s="56"/>
      <c r="AW441" s="56"/>
      <c r="AX441" s="56"/>
      <c r="AY441" s="56"/>
      <c r="AZ441" s="56"/>
      <c r="BA441" s="56"/>
      <c r="BB441" s="56"/>
      <c r="BC441" s="56"/>
      <c r="BD441" s="56"/>
      <c r="BE441" s="56"/>
      <c r="BF441" s="56"/>
      <c r="BG441" s="56"/>
      <c r="BH441" s="56"/>
      <c r="BI441" s="56"/>
      <c r="BJ441" s="56"/>
      <c r="BK441" s="56"/>
      <c r="BL441" s="56"/>
      <c r="BM441" s="56"/>
      <c r="BN441" s="56"/>
      <c r="BO441" s="56"/>
      <c r="BP441" s="56"/>
      <c r="BQ441" s="56"/>
      <c r="BR441" s="56"/>
      <c r="BS441" s="56"/>
      <c r="BT441" s="56"/>
      <c r="BU441" s="62"/>
      <c r="BV441" s="56"/>
      <c r="BW441" s="62"/>
      <c r="BX441" s="62"/>
      <c r="BY441" s="62"/>
      <c r="BZ441" s="62"/>
      <c r="CA441" s="62"/>
      <c r="CB441" s="62"/>
      <c r="CC441" s="62"/>
      <c r="CD441" s="62"/>
      <c r="CE441" s="74"/>
    </row>
    <row r="442" spans="1:83" ht="12.75">
      <c r="A442" s="44">
        <v>673015</v>
      </c>
      <c r="B442" s="45" t="s">
        <v>241</v>
      </c>
      <c r="C442" s="79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  <c r="AS442" s="56"/>
      <c r="AT442" s="56"/>
      <c r="AU442" s="56"/>
      <c r="AV442" s="56"/>
      <c r="AW442" s="56"/>
      <c r="AX442" s="56"/>
      <c r="AY442" s="56"/>
      <c r="AZ442" s="56"/>
      <c r="BA442" s="56"/>
      <c r="BB442" s="56"/>
      <c r="BC442" s="56"/>
      <c r="BD442" s="56"/>
      <c r="BE442" s="56"/>
      <c r="BF442" s="56"/>
      <c r="BG442" s="56"/>
      <c r="BH442" s="56"/>
      <c r="BI442" s="56"/>
      <c r="BJ442" s="56"/>
      <c r="BK442" s="56"/>
      <c r="BL442" s="56"/>
      <c r="BM442" s="56"/>
      <c r="BN442" s="56"/>
      <c r="BO442" s="56"/>
      <c r="BP442" s="56"/>
      <c r="BQ442" s="56"/>
      <c r="BR442" s="56"/>
      <c r="BS442" s="56"/>
      <c r="BT442" s="56"/>
      <c r="BU442" s="62"/>
      <c r="BV442" s="56"/>
      <c r="BW442" s="62"/>
      <c r="BX442" s="62"/>
      <c r="BY442" s="62"/>
      <c r="BZ442" s="62"/>
      <c r="CA442" s="62"/>
      <c r="CB442" s="62"/>
      <c r="CC442" s="62"/>
      <c r="CD442" s="62"/>
      <c r="CE442" s="74"/>
    </row>
    <row r="443" spans="1:83" ht="12.75">
      <c r="A443" s="44">
        <v>673016</v>
      </c>
      <c r="B443" s="45" t="s">
        <v>242</v>
      </c>
      <c r="C443" s="79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  <c r="AS443" s="56"/>
      <c r="AT443" s="56"/>
      <c r="AU443" s="56"/>
      <c r="AV443" s="56"/>
      <c r="AW443" s="56"/>
      <c r="AX443" s="56"/>
      <c r="AY443" s="56"/>
      <c r="AZ443" s="56"/>
      <c r="BA443" s="56"/>
      <c r="BB443" s="56"/>
      <c r="BC443" s="56"/>
      <c r="BD443" s="56"/>
      <c r="BE443" s="56"/>
      <c r="BF443" s="56"/>
      <c r="BG443" s="56"/>
      <c r="BH443" s="56"/>
      <c r="BI443" s="56"/>
      <c r="BJ443" s="56"/>
      <c r="BK443" s="56"/>
      <c r="BL443" s="56"/>
      <c r="BM443" s="56"/>
      <c r="BN443" s="56"/>
      <c r="BO443" s="56"/>
      <c r="BP443" s="56"/>
      <c r="BQ443" s="56"/>
      <c r="BR443" s="56"/>
      <c r="BS443" s="56"/>
      <c r="BT443" s="56"/>
      <c r="BU443" s="62"/>
      <c r="BV443" s="56"/>
      <c r="BW443" s="62"/>
      <c r="BX443" s="62"/>
      <c r="BY443" s="62"/>
      <c r="BZ443" s="62"/>
      <c r="CA443" s="62"/>
      <c r="CB443" s="62"/>
      <c r="CC443" s="62"/>
      <c r="CD443" s="62"/>
      <c r="CE443" s="74"/>
    </row>
    <row r="444" spans="1:83" ht="12.75">
      <c r="A444" s="44">
        <v>673017</v>
      </c>
      <c r="B444" s="45" t="s">
        <v>247</v>
      </c>
      <c r="C444" s="79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  <c r="AS444" s="56"/>
      <c r="AT444" s="56"/>
      <c r="AU444" s="56"/>
      <c r="AV444" s="56"/>
      <c r="AW444" s="56"/>
      <c r="AX444" s="56"/>
      <c r="AY444" s="56"/>
      <c r="AZ444" s="56"/>
      <c r="BA444" s="56"/>
      <c r="BB444" s="56"/>
      <c r="BC444" s="56"/>
      <c r="BD444" s="56"/>
      <c r="BE444" s="56"/>
      <c r="BF444" s="56"/>
      <c r="BG444" s="56"/>
      <c r="BH444" s="56"/>
      <c r="BI444" s="56"/>
      <c r="BJ444" s="56"/>
      <c r="BK444" s="56"/>
      <c r="BL444" s="56"/>
      <c r="BM444" s="56"/>
      <c r="BN444" s="56"/>
      <c r="BO444" s="56"/>
      <c r="BP444" s="56"/>
      <c r="BQ444" s="56"/>
      <c r="BR444" s="56"/>
      <c r="BS444" s="56"/>
      <c r="BT444" s="56"/>
      <c r="BU444" s="62"/>
      <c r="BV444" s="56"/>
      <c r="BW444" s="62"/>
      <c r="BX444" s="62"/>
      <c r="BY444" s="62"/>
      <c r="BZ444" s="62"/>
      <c r="CA444" s="62"/>
      <c r="CB444" s="62"/>
      <c r="CC444" s="62"/>
      <c r="CD444" s="62"/>
      <c r="CE444" s="74"/>
    </row>
    <row r="445" spans="1:83" ht="12.75">
      <c r="A445" s="44">
        <v>673018</v>
      </c>
      <c r="B445" s="45" t="s">
        <v>244</v>
      </c>
      <c r="C445" s="79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  <c r="AS445" s="56"/>
      <c r="AT445" s="56"/>
      <c r="AU445" s="56"/>
      <c r="AV445" s="56"/>
      <c r="AW445" s="56"/>
      <c r="AX445" s="56"/>
      <c r="AY445" s="56"/>
      <c r="AZ445" s="56"/>
      <c r="BA445" s="56"/>
      <c r="BB445" s="56"/>
      <c r="BC445" s="56"/>
      <c r="BD445" s="56"/>
      <c r="BE445" s="56"/>
      <c r="BF445" s="56"/>
      <c r="BG445" s="56"/>
      <c r="BH445" s="56"/>
      <c r="BI445" s="56"/>
      <c r="BJ445" s="56"/>
      <c r="BK445" s="56"/>
      <c r="BL445" s="56"/>
      <c r="BM445" s="56"/>
      <c r="BN445" s="56"/>
      <c r="BO445" s="56"/>
      <c r="BP445" s="56"/>
      <c r="BQ445" s="56"/>
      <c r="BR445" s="56"/>
      <c r="BS445" s="56"/>
      <c r="BT445" s="56"/>
      <c r="BU445" s="62"/>
      <c r="BV445" s="56"/>
      <c r="BW445" s="62"/>
      <c r="BX445" s="62"/>
      <c r="BY445" s="62"/>
      <c r="BZ445" s="62"/>
      <c r="CA445" s="62"/>
      <c r="CB445" s="62"/>
      <c r="CC445" s="62"/>
      <c r="CD445" s="62"/>
      <c r="CE445" s="74"/>
    </row>
    <row r="446" spans="1:83" ht="12.75">
      <c r="A446" s="44">
        <v>673019</v>
      </c>
      <c r="B446" s="45" t="s">
        <v>245</v>
      </c>
      <c r="C446" s="79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  <c r="AS446" s="56"/>
      <c r="AT446" s="56"/>
      <c r="AU446" s="56"/>
      <c r="AV446" s="56"/>
      <c r="AW446" s="56"/>
      <c r="AX446" s="56"/>
      <c r="AY446" s="56"/>
      <c r="AZ446" s="56"/>
      <c r="BA446" s="56"/>
      <c r="BB446" s="56"/>
      <c r="BC446" s="56"/>
      <c r="BD446" s="56"/>
      <c r="BE446" s="56"/>
      <c r="BF446" s="56"/>
      <c r="BG446" s="56"/>
      <c r="BH446" s="56"/>
      <c r="BI446" s="56"/>
      <c r="BJ446" s="56"/>
      <c r="BK446" s="56"/>
      <c r="BL446" s="56"/>
      <c r="BM446" s="56"/>
      <c r="BN446" s="56"/>
      <c r="BO446" s="56"/>
      <c r="BP446" s="56"/>
      <c r="BQ446" s="56"/>
      <c r="BR446" s="56"/>
      <c r="BS446" s="56"/>
      <c r="BT446" s="56"/>
      <c r="BU446" s="56"/>
      <c r="BV446" s="56"/>
      <c r="BW446" s="56"/>
      <c r="BX446" s="56"/>
      <c r="BY446" s="56"/>
      <c r="BZ446" s="56"/>
      <c r="CA446" s="56"/>
      <c r="CB446" s="56"/>
      <c r="CC446" s="56"/>
      <c r="CD446" s="56"/>
      <c r="CE446" s="74"/>
    </row>
    <row r="447" spans="1:83" ht="12.75">
      <c r="A447" s="36">
        <v>67302</v>
      </c>
      <c r="B447" s="37" t="s">
        <v>246</v>
      </c>
      <c r="C447" s="38">
        <f>C448+C449+C450+C451+C452+C453+C454+C455</f>
        <v>0</v>
      </c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56"/>
      <c r="AX447" s="56"/>
      <c r="AY447" s="56"/>
      <c r="AZ447" s="56"/>
      <c r="BA447" s="56"/>
      <c r="BB447" s="56"/>
      <c r="BC447" s="56"/>
      <c r="BD447" s="56"/>
      <c r="BE447" s="56"/>
      <c r="BF447" s="56"/>
      <c r="BG447" s="56"/>
      <c r="BH447" s="56"/>
      <c r="BI447" s="56"/>
      <c r="BJ447" s="56"/>
      <c r="BK447" s="56"/>
      <c r="BL447" s="56"/>
      <c r="BM447" s="56"/>
      <c r="BN447" s="56"/>
      <c r="BO447" s="56"/>
      <c r="BP447" s="56"/>
      <c r="BQ447" s="56"/>
      <c r="BR447" s="56"/>
      <c r="BS447" s="56"/>
      <c r="BT447" s="56"/>
      <c r="BU447" s="56"/>
      <c r="BV447" s="56"/>
      <c r="BW447" s="56"/>
      <c r="BX447" s="56"/>
      <c r="BY447" s="56"/>
      <c r="BZ447" s="56"/>
      <c r="CA447" s="56"/>
      <c r="CB447" s="56"/>
      <c r="CC447" s="56"/>
      <c r="CD447" s="56"/>
      <c r="CE447" s="74"/>
    </row>
    <row r="448" spans="1:83" ht="12.75">
      <c r="A448" s="44">
        <v>673021</v>
      </c>
      <c r="B448" s="45" t="s">
        <v>292</v>
      </c>
      <c r="C448" s="79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  <c r="AS448" s="56"/>
      <c r="AT448" s="56"/>
      <c r="AU448" s="56"/>
      <c r="AV448" s="56"/>
      <c r="AW448" s="56"/>
      <c r="AX448" s="56"/>
      <c r="AY448" s="56"/>
      <c r="AZ448" s="56"/>
      <c r="BA448" s="56"/>
      <c r="BB448" s="56"/>
      <c r="BC448" s="56"/>
      <c r="BD448" s="56"/>
      <c r="BE448" s="56"/>
      <c r="BF448" s="56"/>
      <c r="BG448" s="56"/>
      <c r="BH448" s="56"/>
      <c r="BI448" s="56"/>
      <c r="BJ448" s="56"/>
      <c r="BK448" s="56"/>
      <c r="BL448" s="56"/>
      <c r="BM448" s="56"/>
      <c r="BN448" s="56"/>
      <c r="BO448" s="56"/>
      <c r="BP448" s="56"/>
      <c r="BQ448" s="56"/>
      <c r="BR448" s="56"/>
      <c r="BS448" s="56"/>
      <c r="BT448" s="56"/>
      <c r="BU448" s="56"/>
      <c r="BV448" s="56"/>
      <c r="BW448" s="56"/>
      <c r="BX448" s="56"/>
      <c r="BY448" s="56"/>
      <c r="BZ448" s="56"/>
      <c r="CA448" s="56"/>
      <c r="CB448" s="56"/>
      <c r="CC448" s="56"/>
      <c r="CD448" s="56"/>
      <c r="CE448" s="74"/>
    </row>
    <row r="449" spans="1:83" ht="12.75">
      <c r="A449" s="44">
        <v>673022</v>
      </c>
      <c r="B449" s="45" t="s">
        <v>238</v>
      </c>
      <c r="C449" s="79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  <c r="AS449" s="56"/>
      <c r="AT449" s="56"/>
      <c r="AU449" s="56"/>
      <c r="AV449" s="56"/>
      <c r="AW449" s="56"/>
      <c r="AX449" s="56"/>
      <c r="AY449" s="56"/>
      <c r="AZ449" s="56"/>
      <c r="BA449" s="56"/>
      <c r="BB449" s="56"/>
      <c r="BC449" s="56"/>
      <c r="BD449" s="56"/>
      <c r="BE449" s="56"/>
      <c r="BF449" s="56"/>
      <c r="BG449" s="56"/>
      <c r="BH449" s="56"/>
      <c r="BI449" s="56"/>
      <c r="BJ449" s="56"/>
      <c r="BK449" s="56"/>
      <c r="BL449" s="56"/>
      <c r="BM449" s="56"/>
      <c r="BN449" s="56"/>
      <c r="BO449" s="56"/>
      <c r="BP449" s="56"/>
      <c r="BQ449" s="56"/>
      <c r="BR449" s="56"/>
      <c r="BS449" s="56"/>
      <c r="BT449" s="56"/>
      <c r="BU449" s="56"/>
      <c r="BV449" s="56"/>
      <c r="BW449" s="56"/>
      <c r="BX449" s="56"/>
      <c r="BY449" s="56"/>
      <c r="BZ449" s="56"/>
      <c r="CA449" s="56"/>
      <c r="CB449" s="56"/>
      <c r="CC449" s="56"/>
      <c r="CD449" s="56"/>
      <c r="CE449" s="74"/>
    </row>
    <row r="450" spans="1:83" ht="12.75">
      <c r="A450" s="44">
        <v>673023</v>
      </c>
      <c r="B450" s="45" t="s">
        <v>239</v>
      </c>
      <c r="C450" s="79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  <c r="AS450" s="56"/>
      <c r="AT450" s="56"/>
      <c r="AU450" s="56"/>
      <c r="AV450" s="56"/>
      <c r="AW450" s="56"/>
      <c r="AX450" s="56"/>
      <c r="AY450" s="56"/>
      <c r="AZ450" s="56"/>
      <c r="BA450" s="56"/>
      <c r="BB450" s="56"/>
      <c r="BC450" s="56"/>
      <c r="BD450" s="56"/>
      <c r="BE450" s="56"/>
      <c r="BF450" s="56"/>
      <c r="BG450" s="56"/>
      <c r="BH450" s="56"/>
      <c r="BI450" s="56"/>
      <c r="BJ450" s="56"/>
      <c r="BK450" s="56"/>
      <c r="BL450" s="56"/>
      <c r="BM450" s="56"/>
      <c r="BN450" s="56"/>
      <c r="BO450" s="56"/>
      <c r="BP450" s="56"/>
      <c r="BQ450" s="56"/>
      <c r="BR450" s="56"/>
      <c r="BS450" s="56"/>
      <c r="BT450" s="56"/>
      <c r="BU450" s="56"/>
      <c r="BV450" s="56"/>
      <c r="BW450" s="56"/>
      <c r="BX450" s="56"/>
      <c r="BY450" s="56"/>
      <c r="BZ450" s="56"/>
      <c r="CA450" s="56"/>
      <c r="CB450" s="56"/>
      <c r="CC450" s="56"/>
      <c r="CD450" s="56"/>
      <c r="CE450" s="74"/>
    </row>
    <row r="451" spans="1:83" ht="12.75">
      <c r="A451" s="44">
        <v>673024</v>
      </c>
      <c r="B451" s="45" t="s">
        <v>240</v>
      </c>
      <c r="C451" s="79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  <c r="AS451" s="56"/>
      <c r="AT451" s="56"/>
      <c r="AU451" s="56"/>
      <c r="AV451" s="56"/>
      <c r="AW451" s="56"/>
      <c r="AX451" s="56"/>
      <c r="AY451" s="56"/>
      <c r="AZ451" s="56"/>
      <c r="BA451" s="56"/>
      <c r="BB451" s="56"/>
      <c r="BC451" s="56"/>
      <c r="BD451" s="56"/>
      <c r="BE451" s="56"/>
      <c r="BF451" s="56"/>
      <c r="BG451" s="56"/>
      <c r="BH451" s="56"/>
      <c r="BI451" s="56"/>
      <c r="BJ451" s="56"/>
      <c r="BK451" s="56"/>
      <c r="BL451" s="56"/>
      <c r="BM451" s="56"/>
      <c r="BN451" s="56"/>
      <c r="BO451" s="56"/>
      <c r="BP451" s="56"/>
      <c r="BQ451" s="56"/>
      <c r="BR451" s="56"/>
      <c r="BS451" s="56"/>
      <c r="BT451" s="56"/>
      <c r="BU451" s="56"/>
      <c r="BV451" s="56"/>
      <c r="BW451" s="56"/>
      <c r="BX451" s="56"/>
      <c r="BY451" s="56"/>
      <c r="BZ451" s="56"/>
      <c r="CA451" s="56"/>
      <c r="CB451" s="56"/>
      <c r="CC451" s="56"/>
      <c r="CD451" s="56"/>
      <c r="CE451" s="74"/>
    </row>
    <row r="452" spans="1:83" ht="12.75">
      <c r="A452" s="44">
        <v>673025</v>
      </c>
      <c r="B452" s="45" t="s">
        <v>241</v>
      </c>
      <c r="C452" s="79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  <c r="AY452" s="56"/>
      <c r="AZ452" s="56"/>
      <c r="BA452" s="56"/>
      <c r="BB452" s="56"/>
      <c r="BC452" s="56"/>
      <c r="BD452" s="56"/>
      <c r="BE452" s="56"/>
      <c r="BF452" s="56"/>
      <c r="BG452" s="56"/>
      <c r="BH452" s="56"/>
      <c r="BI452" s="56"/>
      <c r="BJ452" s="56"/>
      <c r="BK452" s="56"/>
      <c r="BL452" s="56"/>
      <c r="BM452" s="56"/>
      <c r="BN452" s="56"/>
      <c r="BO452" s="56"/>
      <c r="BP452" s="56"/>
      <c r="BQ452" s="56"/>
      <c r="BR452" s="56"/>
      <c r="BS452" s="56"/>
      <c r="BT452" s="56"/>
      <c r="BU452" s="56"/>
      <c r="BV452" s="56"/>
      <c r="BW452" s="56"/>
      <c r="BX452" s="56"/>
      <c r="BY452" s="56"/>
      <c r="BZ452" s="56"/>
      <c r="CA452" s="56"/>
      <c r="CB452" s="56"/>
      <c r="CC452" s="56"/>
      <c r="CD452" s="56"/>
      <c r="CE452" s="74"/>
    </row>
    <row r="453" spans="1:83" ht="12.75">
      <c r="A453" s="44">
        <v>673026</v>
      </c>
      <c r="B453" s="45" t="s">
        <v>242</v>
      </c>
      <c r="C453" s="79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  <c r="AS453" s="56"/>
      <c r="AT453" s="56"/>
      <c r="AU453" s="56"/>
      <c r="AV453" s="56"/>
      <c r="AW453" s="56"/>
      <c r="AX453" s="56"/>
      <c r="AY453" s="56"/>
      <c r="AZ453" s="56"/>
      <c r="BA453" s="56"/>
      <c r="BB453" s="56"/>
      <c r="BC453" s="56"/>
      <c r="BD453" s="56"/>
      <c r="BE453" s="56"/>
      <c r="BF453" s="56"/>
      <c r="BG453" s="56"/>
      <c r="BH453" s="56"/>
      <c r="BI453" s="56"/>
      <c r="BJ453" s="56"/>
      <c r="BK453" s="56"/>
      <c r="BL453" s="56"/>
      <c r="BM453" s="56"/>
      <c r="BN453" s="56"/>
      <c r="BO453" s="56"/>
      <c r="BP453" s="56"/>
      <c r="BQ453" s="56"/>
      <c r="BR453" s="56"/>
      <c r="BS453" s="56"/>
      <c r="BT453" s="56"/>
      <c r="BU453" s="56"/>
      <c r="BV453" s="56"/>
      <c r="BW453" s="56"/>
      <c r="BX453" s="56"/>
      <c r="BY453" s="56"/>
      <c r="BZ453" s="56"/>
      <c r="CA453" s="56"/>
      <c r="CB453" s="56"/>
      <c r="CC453" s="56"/>
      <c r="CD453" s="56"/>
      <c r="CE453" s="74"/>
    </row>
    <row r="454" spans="1:83" ht="12.75">
      <c r="A454" s="44">
        <v>673027</v>
      </c>
      <c r="B454" s="45" t="s">
        <v>247</v>
      </c>
      <c r="C454" s="79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  <c r="AS454" s="56"/>
      <c r="AT454" s="56"/>
      <c r="AU454" s="56"/>
      <c r="AV454" s="56"/>
      <c r="AW454" s="56"/>
      <c r="AX454" s="56"/>
      <c r="AY454" s="56"/>
      <c r="AZ454" s="56"/>
      <c r="BA454" s="56"/>
      <c r="BB454" s="56"/>
      <c r="BC454" s="56"/>
      <c r="BD454" s="56"/>
      <c r="BE454" s="56"/>
      <c r="BF454" s="56"/>
      <c r="BG454" s="56"/>
      <c r="BH454" s="56"/>
      <c r="BI454" s="56"/>
      <c r="BJ454" s="56"/>
      <c r="BK454" s="56"/>
      <c r="BL454" s="56"/>
      <c r="BM454" s="56"/>
      <c r="BN454" s="56"/>
      <c r="BO454" s="56"/>
      <c r="BP454" s="56"/>
      <c r="BQ454" s="56"/>
      <c r="BR454" s="56"/>
      <c r="BS454" s="56"/>
      <c r="BT454" s="56"/>
      <c r="BU454" s="56"/>
      <c r="BV454" s="56"/>
      <c r="BW454" s="56"/>
      <c r="BX454" s="56"/>
      <c r="BY454" s="56"/>
      <c r="BZ454" s="56"/>
      <c r="CA454" s="56"/>
      <c r="CB454" s="56"/>
      <c r="CC454" s="56"/>
      <c r="CD454" s="56"/>
      <c r="CE454" s="74"/>
    </row>
    <row r="455" spans="1:83" ht="12.75">
      <c r="A455" s="44">
        <v>673029</v>
      </c>
      <c r="B455" s="45" t="s">
        <v>245</v>
      </c>
      <c r="C455" s="79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  <c r="AY455" s="56"/>
      <c r="AZ455" s="56"/>
      <c r="BA455" s="56"/>
      <c r="BB455" s="56"/>
      <c r="BC455" s="56"/>
      <c r="BD455" s="56"/>
      <c r="BE455" s="56"/>
      <c r="BF455" s="56"/>
      <c r="BG455" s="56"/>
      <c r="BH455" s="56"/>
      <c r="BI455" s="56"/>
      <c r="BJ455" s="56"/>
      <c r="BK455" s="56"/>
      <c r="BL455" s="56"/>
      <c r="BM455" s="56"/>
      <c r="BN455" s="56"/>
      <c r="BO455" s="56"/>
      <c r="BP455" s="56"/>
      <c r="BQ455" s="56"/>
      <c r="BR455" s="56"/>
      <c r="BS455" s="56"/>
      <c r="BT455" s="56"/>
      <c r="BU455" s="56"/>
      <c r="BV455" s="56"/>
      <c r="BW455" s="56"/>
      <c r="BX455" s="56"/>
      <c r="BY455" s="56"/>
      <c r="BZ455" s="56"/>
      <c r="CA455" s="56"/>
      <c r="CB455" s="56"/>
      <c r="CC455" s="56"/>
      <c r="CD455" s="56"/>
      <c r="CE455" s="74"/>
    </row>
    <row r="456" spans="1:83" ht="12.75">
      <c r="A456" s="36">
        <v>67303</v>
      </c>
      <c r="B456" s="37" t="s">
        <v>248</v>
      </c>
      <c r="C456" s="38">
        <f>C457+C458+C459+C460+C461+C462+C463+C464</f>
        <v>0</v>
      </c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  <c r="AS456" s="56"/>
      <c r="AT456" s="56"/>
      <c r="AU456" s="56"/>
      <c r="AV456" s="56"/>
      <c r="AW456" s="56"/>
      <c r="AX456" s="56"/>
      <c r="AY456" s="56"/>
      <c r="AZ456" s="56"/>
      <c r="BA456" s="56"/>
      <c r="BB456" s="56"/>
      <c r="BC456" s="56"/>
      <c r="BD456" s="56"/>
      <c r="BE456" s="56"/>
      <c r="BF456" s="56"/>
      <c r="BG456" s="56"/>
      <c r="BH456" s="56"/>
      <c r="BI456" s="56"/>
      <c r="BJ456" s="56"/>
      <c r="BK456" s="56"/>
      <c r="BL456" s="56"/>
      <c r="BM456" s="56"/>
      <c r="BN456" s="56"/>
      <c r="BO456" s="56"/>
      <c r="BP456" s="56"/>
      <c r="BQ456" s="56"/>
      <c r="BR456" s="56"/>
      <c r="BS456" s="56"/>
      <c r="BT456" s="56"/>
      <c r="BU456" s="56"/>
      <c r="BV456" s="56"/>
      <c r="BW456" s="56"/>
      <c r="BX456" s="56"/>
      <c r="BY456" s="56"/>
      <c r="BZ456" s="56"/>
      <c r="CA456" s="56"/>
      <c r="CB456" s="56"/>
      <c r="CC456" s="56"/>
      <c r="CD456" s="56"/>
      <c r="CE456" s="74"/>
    </row>
    <row r="457" spans="1:83" ht="12.75">
      <c r="A457" s="44">
        <v>673031</v>
      </c>
      <c r="B457" s="45" t="s">
        <v>293</v>
      </c>
      <c r="C457" s="79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  <c r="AS457" s="56"/>
      <c r="AT457" s="56"/>
      <c r="AU457" s="56"/>
      <c r="AV457" s="56"/>
      <c r="AW457" s="56"/>
      <c r="AX457" s="56"/>
      <c r="AY457" s="56"/>
      <c r="AZ457" s="56"/>
      <c r="BA457" s="56"/>
      <c r="BB457" s="56"/>
      <c r="BC457" s="56"/>
      <c r="BD457" s="56"/>
      <c r="BE457" s="56"/>
      <c r="BF457" s="56"/>
      <c r="BG457" s="56"/>
      <c r="BH457" s="56"/>
      <c r="BI457" s="56"/>
      <c r="BJ457" s="56"/>
      <c r="BK457" s="56"/>
      <c r="BL457" s="56"/>
      <c r="BM457" s="56"/>
      <c r="BN457" s="56"/>
      <c r="BO457" s="56"/>
      <c r="BP457" s="56"/>
      <c r="BQ457" s="56"/>
      <c r="BR457" s="56"/>
      <c r="BS457" s="56"/>
      <c r="BT457" s="56"/>
      <c r="BU457" s="56"/>
      <c r="BV457" s="56"/>
      <c r="BW457" s="56"/>
      <c r="BX457" s="56"/>
      <c r="BY457" s="56"/>
      <c r="BZ457" s="56"/>
      <c r="CA457" s="56"/>
      <c r="CB457" s="56"/>
      <c r="CC457" s="56"/>
      <c r="CD457" s="56"/>
      <c r="CE457" s="74"/>
    </row>
    <row r="458" spans="1:83" ht="12.75">
      <c r="A458" s="44">
        <v>673032</v>
      </c>
      <c r="B458" s="45" t="s">
        <v>238</v>
      </c>
      <c r="C458" s="79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  <c r="AY458" s="56"/>
      <c r="AZ458" s="56"/>
      <c r="BA458" s="56"/>
      <c r="BB458" s="56"/>
      <c r="BC458" s="56"/>
      <c r="BD458" s="56"/>
      <c r="BE458" s="56"/>
      <c r="BF458" s="56"/>
      <c r="BG458" s="56"/>
      <c r="BH458" s="56"/>
      <c r="BI458" s="56"/>
      <c r="BJ458" s="56"/>
      <c r="BK458" s="56"/>
      <c r="BL458" s="56"/>
      <c r="BM458" s="56"/>
      <c r="BN458" s="56"/>
      <c r="BO458" s="56"/>
      <c r="BP458" s="56"/>
      <c r="BQ458" s="56"/>
      <c r="BR458" s="56"/>
      <c r="BS458" s="56"/>
      <c r="BT458" s="56"/>
      <c r="BU458" s="56"/>
      <c r="BV458" s="56"/>
      <c r="BW458" s="56"/>
      <c r="BX458" s="56"/>
      <c r="BY458" s="56"/>
      <c r="BZ458" s="56"/>
      <c r="CA458" s="56"/>
      <c r="CB458" s="56"/>
      <c r="CC458" s="56"/>
      <c r="CD458" s="56"/>
      <c r="CE458" s="74"/>
    </row>
    <row r="459" spans="1:83" ht="12.75">
      <c r="A459" s="44">
        <v>673033</v>
      </c>
      <c r="B459" s="45" t="s">
        <v>239</v>
      </c>
      <c r="C459" s="79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56"/>
      <c r="AX459" s="56"/>
      <c r="AY459" s="56"/>
      <c r="AZ459" s="56"/>
      <c r="BA459" s="56"/>
      <c r="BB459" s="56"/>
      <c r="BC459" s="56"/>
      <c r="BD459" s="56"/>
      <c r="BE459" s="56"/>
      <c r="BF459" s="56"/>
      <c r="BG459" s="56"/>
      <c r="BH459" s="56"/>
      <c r="BI459" s="56"/>
      <c r="BJ459" s="56"/>
      <c r="BK459" s="56"/>
      <c r="BL459" s="56"/>
      <c r="BM459" s="56"/>
      <c r="BN459" s="56"/>
      <c r="BO459" s="56"/>
      <c r="BP459" s="56"/>
      <c r="BQ459" s="56"/>
      <c r="BR459" s="56"/>
      <c r="BS459" s="56"/>
      <c r="BT459" s="56"/>
      <c r="BU459" s="56"/>
      <c r="BV459" s="56"/>
      <c r="BW459" s="56"/>
      <c r="BX459" s="56"/>
      <c r="BY459" s="56"/>
      <c r="BZ459" s="56"/>
      <c r="CA459" s="56"/>
      <c r="CB459" s="56"/>
      <c r="CC459" s="56"/>
      <c r="CD459" s="56"/>
      <c r="CE459" s="74"/>
    </row>
    <row r="460" spans="1:83" ht="12.75">
      <c r="A460" s="44">
        <v>673034</v>
      </c>
      <c r="B460" s="45" t="s">
        <v>240</v>
      </c>
      <c r="C460" s="79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  <c r="AS460" s="56"/>
      <c r="AT460" s="56"/>
      <c r="AU460" s="56"/>
      <c r="AV460" s="56"/>
      <c r="AW460" s="56"/>
      <c r="AX460" s="56"/>
      <c r="AY460" s="56"/>
      <c r="AZ460" s="56"/>
      <c r="BA460" s="56"/>
      <c r="BB460" s="56"/>
      <c r="BC460" s="56"/>
      <c r="BD460" s="56"/>
      <c r="BE460" s="56"/>
      <c r="BF460" s="56"/>
      <c r="BG460" s="56"/>
      <c r="BH460" s="56"/>
      <c r="BI460" s="56"/>
      <c r="BJ460" s="56"/>
      <c r="BK460" s="56"/>
      <c r="BL460" s="56"/>
      <c r="BM460" s="56"/>
      <c r="BN460" s="56"/>
      <c r="BO460" s="56"/>
      <c r="BP460" s="56"/>
      <c r="BQ460" s="56"/>
      <c r="BR460" s="56"/>
      <c r="BS460" s="56"/>
      <c r="BT460" s="56"/>
      <c r="BU460" s="56"/>
      <c r="BV460" s="56"/>
      <c r="BW460" s="56"/>
      <c r="BX460" s="56"/>
      <c r="BY460" s="56"/>
      <c r="BZ460" s="56"/>
      <c r="CA460" s="56"/>
      <c r="CB460" s="56"/>
      <c r="CC460" s="56"/>
      <c r="CD460" s="56"/>
      <c r="CE460" s="74"/>
    </row>
    <row r="461" spans="1:83" ht="12.75">
      <c r="A461" s="44">
        <v>673035</v>
      </c>
      <c r="B461" s="45" t="s">
        <v>241</v>
      </c>
      <c r="C461" s="79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  <c r="AY461" s="56"/>
      <c r="AZ461" s="56"/>
      <c r="BA461" s="56"/>
      <c r="BB461" s="56"/>
      <c r="BC461" s="56"/>
      <c r="BD461" s="56"/>
      <c r="BE461" s="56"/>
      <c r="BF461" s="56"/>
      <c r="BG461" s="56"/>
      <c r="BH461" s="56"/>
      <c r="BI461" s="56"/>
      <c r="BJ461" s="56"/>
      <c r="BK461" s="56"/>
      <c r="BL461" s="56"/>
      <c r="BM461" s="56"/>
      <c r="BN461" s="56"/>
      <c r="BO461" s="56"/>
      <c r="BP461" s="56"/>
      <c r="BQ461" s="56"/>
      <c r="BR461" s="56"/>
      <c r="BS461" s="56"/>
      <c r="BT461" s="56"/>
      <c r="BU461" s="56"/>
      <c r="BV461" s="56"/>
      <c r="BW461" s="56"/>
      <c r="BX461" s="56"/>
      <c r="BY461" s="56"/>
      <c r="BZ461" s="56"/>
      <c r="CA461" s="56"/>
      <c r="CB461" s="56"/>
      <c r="CC461" s="56"/>
      <c r="CD461" s="56"/>
      <c r="CE461" s="74"/>
    </row>
    <row r="462" spans="1:83" ht="12.75">
      <c r="A462" s="44">
        <v>673036</v>
      </c>
      <c r="B462" s="45" t="s">
        <v>242</v>
      </c>
      <c r="C462" s="79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  <c r="AS462" s="56"/>
      <c r="AT462" s="56"/>
      <c r="AU462" s="56"/>
      <c r="AV462" s="56"/>
      <c r="AW462" s="56"/>
      <c r="AX462" s="56"/>
      <c r="AY462" s="56"/>
      <c r="AZ462" s="56"/>
      <c r="BA462" s="56"/>
      <c r="BB462" s="56"/>
      <c r="BC462" s="56"/>
      <c r="BD462" s="56"/>
      <c r="BE462" s="56"/>
      <c r="BF462" s="56"/>
      <c r="BG462" s="56"/>
      <c r="BH462" s="56"/>
      <c r="BI462" s="56"/>
      <c r="BJ462" s="56"/>
      <c r="BK462" s="56"/>
      <c r="BL462" s="56"/>
      <c r="BM462" s="56"/>
      <c r="BN462" s="56"/>
      <c r="BO462" s="56"/>
      <c r="BP462" s="56"/>
      <c r="BQ462" s="56"/>
      <c r="BR462" s="56"/>
      <c r="BS462" s="56"/>
      <c r="BT462" s="56"/>
      <c r="BU462" s="56"/>
      <c r="BV462" s="56"/>
      <c r="BW462" s="56"/>
      <c r="BX462" s="56"/>
      <c r="BY462" s="56"/>
      <c r="BZ462" s="56"/>
      <c r="CA462" s="56"/>
      <c r="CB462" s="56"/>
      <c r="CC462" s="56"/>
      <c r="CD462" s="56"/>
      <c r="CE462" s="74"/>
    </row>
    <row r="463" spans="1:83" ht="12.75">
      <c r="A463" s="44">
        <v>673037</v>
      </c>
      <c r="B463" s="45" t="s">
        <v>247</v>
      </c>
      <c r="C463" s="79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  <c r="AS463" s="56"/>
      <c r="AT463" s="56"/>
      <c r="AU463" s="56"/>
      <c r="AV463" s="56"/>
      <c r="AW463" s="56"/>
      <c r="AX463" s="56"/>
      <c r="AY463" s="56"/>
      <c r="AZ463" s="56"/>
      <c r="BA463" s="56"/>
      <c r="BB463" s="56"/>
      <c r="BC463" s="56"/>
      <c r="BD463" s="56"/>
      <c r="BE463" s="56"/>
      <c r="BF463" s="56"/>
      <c r="BG463" s="56"/>
      <c r="BH463" s="56"/>
      <c r="BI463" s="56"/>
      <c r="BJ463" s="56"/>
      <c r="BK463" s="56"/>
      <c r="BL463" s="56"/>
      <c r="BM463" s="56"/>
      <c r="BN463" s="56"/>
      <c r="BO463" s="56"/>
      <c r="BP463" s="56"/>
      <c r="BQ463" s="56"/>
      <c r="BR463" s="56"/>
      <c r="BS463" s="56"/>
      <c r="BT463" s="56"/>
      <c r="BU463" s="56"/>
      <c r="BV463" s="56"/>
      <c r="BW463" s="56"/>
      <c r="BX463" s="56"/>
      <c r="BY463" s="56"/>
      <c r="BZ463" s="56"/>
      <c r="CA463" s="56"/>
      <c r="CB463" s="56"/>
      <c r="CC463" s="56"/>
      <c r="CD463" s="56"/>
      <c r="CE463" s="74"/>
    </row>
    <row r="464" spans="1:83" ht="12.75">
      <c r="A464" s="44">
        <v>673039</v>
      </c>
      <c r="B464" s="45" t="s">
        <v>245</v>
      </c>
      <c r="C464" s="79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  <c r="AY464" s="56"/>
      <c r="AZ464" s="56"/>
      <c r="BA464" s="56"/>
      <c r="BB464" s="56"/>
      <c r="BC464" s="56"/>
      <c r="BD464" s="56"/>
      <c r="BE464" s="56"/>
      <c r="BF464" s="56"/>
      <c r="BG464" s="56"/>
      <c r="BH464" s="56"/>
      <c r="BI464" s="56"/>
      <c r="BJ464" s="56"/>
      <c r="BK464" s="56"/>
      <c r="BL464" s="56"/>
      <c r="BM464" s="56"/>
      <c r="BN464" s="56"/>
      <c r="BO464" s="56"/>
      <c r="BP464" s="56"/>
      <c r="BQ464" s="56"/>
      <c r="BR464" s="56"/>
      <c r="BS464" s="56"/>
      <c r="BT464" s="56"/>
      <c r="BU464" s="56"/>
      <c r="BV464" s="56"/>
      <c r="BW464" s="56"/>
      <c r="BX464" s="56"/>
      <c r="BY464" s="56"/>
      <c r="BZ464" s="56"/>
      <c r="CA464" s="56"/>
      <c r="CB464" s="56"/>
      <c r="CC464" s="56"/>
      <c r="CD464" s="56"/>
      <c r="CE464" s="74"/>
    </row>
    <row r="465" spans="1:83" ht="12.75">
      <c r="A465" s="36">
        <v>67304</v>
      </c>
      <c r="B465" s="37" t="s">
        <v>250</v>
      </c>
      <c r="C465" s="79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  <c r="AS465" s="56"/>
      <c r="AT465" s="56"/>
      <c r="AU465" s="56"/>
      <c r="AV465" s="56"/>
      <c r="AW465" s="56"/>
      <c r="AX465" s="56"/>
      <c r="AY465" s="56"/>
      <c r="AZ465" s="56"/>
      <c r="BA465" s="56"/>
      <c r="BB465" s="56"/>
      <c r="BC465" s="56"/>
      <c r="BD465" s="56"/>
      <c r="BE465" s="56"/>
      <c r="BF465" s="56"/>
      <c r="BG465" s="56"/>
      <c r="BH465" s="56"/>
      <c r="BI465" s="56"/>
      <c r="BJ465" s="56"/>
      <c r="BK465" s="56"/>
      <c r="BL465" s="56"/>
      <c r="BM465" s="56"/>
      <c r="BN465" s="56"/>
      <c r="BO465" s="56"/>
      <c r="BP465" s="56"/>
      <c r="BQ465" s="56"/>
      <c r="BR465" s="56"/>
      <c r="BS465" s="56"/>
      <c r="BT465" s="56"/>
      <c r="BU465" s="56"/>
      <c r="BV465" s="56"/>
      <c r="BW465" s="56"/>
      <c r="BX465" s="56"/>
      <c r="BY465" s="56"/>
      <c r="BZ465" s="56"/>
      <c r="CA465" s="56"/>
      <c r="CB465" s="56"/>
      <c r="CC465" s="56"/>
      <c r="CD465" s="56"/>
      <c r="CE465" s="74"/>
    </row>
    <row r="466" spans="1:83" ht="12.75">
      <c r="A466" s="36">
        <v>67305</v>
      </c>
      <c r="B466" s="37" t="s">
        <v>251</v>
      </c>
      <c r="C466" s="38">
        <f>C467+C468</f>
        <v>0</v>
      </c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  <c r="AS466" s="56"/>
      <c r="AT466" s="56"/>
      <c r="AU466" s="56"/>
      <c r="AV466" s="56"/>
      <c r="AW466" s="56"/>
      <c r="AX466" s="56"/>
      <c r="AY466" s="56"/>
      <c r="AZ466" s="56"/>
      <c r="BA466" s="56"/>
      <c r="BB466" s="56"/>
      <c r="BC466" s="56"/>
      <c r="BD466" s="56"/>
      <c r="BE466" s="56"/>
      <c r="BF466" s="56"/>
      <c r="BG466" s="56"/>
      <c r="BH466" s="56"/>
      <c r="BI466" s="56"/>
      <c r="BJ466" s="56"/>
      <c r="BK466" s="56"/>
      <c r="BL466" s="56"/>
      <c r="BM466" s="56"/>
      <c r="BN466" s="56"/>
      <c r="BO466" s="56"/>
      <c r="BP466" s="56"/>
      <c r="BQ466" s="56"/>
      <c r="BR466" s="56"/>
      <c r="BS466" s="56"/>
      <c r="BT466" s="56"/>
      <c r="BU466" s="56"/>
      <c r="BV466" s="56"/>
      <c r="BW466" s="56"/>
      <c r="BX466" s="56"/>
      <c r="BY466" s="56"/>
      <c r="BZ466" s="56"/>
      <c r="CA466" s="56"/>
      <c r="CB466" s="56"/>
      <c r="CC466" s="56"/>
      <c r="CD466" s="56"/>
      <c r="CE466" s="74"/>
    </row>
    <row r="467" spans="1:83" ht="12.75">
      <c r="A467" s="44">
        <v>673051</v>
      </c>
      <c r="B467" s="45" t="s">
        <v>252</v>
      </c>
      <c r="C467" s="79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  <c r="AY467" s="56"/>
      <c r="AZ467" s="56"/>
      <c r="BA467" s="56"/>
      <c r="BB467" s="56"/>
      <c r="BC467" s="56"/>
      <c r="BD467" s="56"/>
      <c r="BE467" s="56"/>
      <c r="BF467" s="56"/>
      <c r="BG467" s="56"/>
      <c r="BH467" s="56"/>
      <c r="BI467" s="56"/>
      <c r="BJ467" s="56"/>
      <c r="BK467" s="56"/>
      <c r="BL467" s="56"/>
      <c r="BM467" s="56"/>
      <c r="BN467" s="56"/>
      <c r="BO467" s="56"/>
      <c r="BP467" s="56"/>
      <c r="BQ467" s="56"/>
      <c r="BR467" s="56"/>
      <c r="BS467" s="56"/>
      <c r="BT467" s="56"/>
      <c r="BU467" s="56"/>
      <c r="BV467" s="56"/>
      <c r="BW467" s="56"/>
      <c r="BX467" s="56"/>
      <c r="BY467" s="56"/>
      <c r="BZ467" s="56"/>
      <c r="CA467" s="56"/>
      <c r="CB467" s="56"/>
      <c r="CC467" s="56"/>
      <c r="CD467" s="56"/>
      <c r="CE467" s="74"/>
    </row>
    <row r="468" spans="1:83" ht="12.75">
      <c r="A468" s="44">
        <v>673052</v>
      </c>
      <c r="B468" s="45" t="s">
        <v>253</v>
      </c>
      <c r="C468" s="79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  <c r="AS468" s="56"/>
      <c r="AT468" s="56"/>
      <c r="AU468" s="56"/>
      <c r="AV468" s="56"/>
      <c r="AW468" s="56"/>
      <c r="AX468" s="56"/>
      <c r="AY468" s="56"/>
      <c r="AZ468" s="56"/>
      <c r="BA468" s="56"/>
      <c r="BB468" s="56"/>
      <c r="BC468" s="56"/>
      <c r="BD468" s="56"/>
      <c r="BE468" s="56"/>
      <c r="BF468" s="56"/>
      <c r="BG468" s="56"/>
      <c r="BH468" s="56"/>
      <c r="BI468" s="56"/>
      <c r="BJ468" s="56"/>
      <c r="BK468" s="56"/>
      <c r="BL468" s="56"/>
      <c r="BM468" s="56"/>
      <c r="BN468" s="56"/>
      <c r="BO468" s="56"/>
      <c r="BP468" s="56"/>
      <c r="BQ468" s="56"/>
      <c r="BR468" s="56"/>
      <c r="BS468" s="56"/>
      <c r="BT468" s="56"/>
      <c r="BU468" s="56"/>
      <c r="BV468" s="56"/>
      <c r="BW468" s="56"/>
      <c r="BX468" s="56"/>
      <c r="BY468" s="56"/>
      <c r="BZ468" s="56"/>
      <c r="CA468" s="56"/>
      <c r="CB468" s="56"/>
      <c r="CC468" s="56"/>
      <c r="CD468" s="56"/>
      <c r="CE468" s="74"/>
    </row>
    <row r="469" spans="1:83" ht="12.75">
      <c r="A469" s="36">
        <v>67306</v>
      </c>
      <c r="B469" s="37" t="s">
        <v>254</v>
      </c>
      <c r="C469" s="38">
        <f>C470+C471</f>
        <v>0</v>
      </c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  <c r="AS469" s="56"/>
      <c r="AT469" s="56"/>
      <c r="AU469" s="56"/>
      <c r="AV469" s="56"/>
      <c r="AW469" s="56"/>
      <c r="AX469" s="56"/>
      <c r="AY469" s="56"/>
      <c r="AZ469" s="56"/>
      <c r="BA469" s="56"/>
      <c r="BB469" s="56"/>
      <c r="BC469" s="56"/>
      <c r="BD469" s="56"/>
      <c r="BE469" s="56"/>
      <c r="BF469" s="56"/>
      <c r="BG469" s="56"/>
      <c r="BH469" s="56"/>
      <c r="BI469" s="56"/>
      <c r="BJ469" s="56"/>
      <c r="BK469" s="56"/>
      <c r="BL469" s="56"/>
      <c r="BM469" s="56"/>
      <c r="BN469" s="56"/>
      <c r="BO469" s="56"/>
      <c r="BP469" s="56"/>
      <c r="BQ469" s="56"/>
      <c r="BR469" s="56"/>
      <c r="BS469" s="56"/>
      <c r="BT469" s="56"/>
      <c r="BU469" s="56"/>
      <c r="BV469" s="56"/>
      <c r="BW469" s="56"/>
      <c r="BX469" s="56"/>
      <c r="BY469" s="56"/>
      <c r="BZ469" s="56"/>
      <c r="CA469" s="56"/>
      <c r="CB469" s="56"/>
      <c r="CC469" s="56"/>
      <c r="CD469" s="56"/>
      <c r="CE469" s="74"/>
    </row>
    <row r="470" spans="1:83" ht="12.75">
      <c r="A470" s="44">
        <v>673061</v>
      </c>
      <c r="B470" s="45" t="s">
        <v>252</v>
      </c>
      <c r="C470" s="79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  <c r="AY470" s="56"/>
      <c r="AZ470" s="56"/>
      <c r="BA470" s="56"/>
      <c r="BB470" s="56"/>
      <c r="BC470" s="56"/>
      <c r="BD470" s="56"/>
      <c r="BE470" s="56"/>
      <c r="BF470" s="56"/>
      <c r="BG470" s="56"/>
      <c r="BH470" s="56"/>
      <c r="BI470" s="56"/>
      <c r="BJ470" s="56"/>
      <c r="BK470" s="56"/>
      <c r="BL470" s="56"/>
      <c r="BM470" s="56"/>
      <c r="BN470" s="56"/>
      <c r="BO470" s="56"/>
      <c r="BP470" s="56"/>
      <c r="BQ470" s="56"/>
      <c r="BR470" s="56"/>
      <c r="BS470" s="56"/>
      <c r="BT470" s="56"/>
      <c r="BU470" s="56"/>
      <c r="BV470" s="56"/>
      <c r="BW470" s="56"/>
      <c r="BX470" s="56"/>
      <c r="BY470" s="56"/>
      <c r="BZ470" s="56"/>
      <c r="CA470" s="56"/>
      <c r="CB470" s="56"/>
      <c r="CC470" s="56"/>
      <c r="CD470" s="56"/>
      <c r="CE470" s="74"/>
    </row>
    <row r="471" spans="1:83" ht="12.75">
      <c r="A471" s="44">
        <v>673062</v>
      </c>
      <c r="B471" s="45" t="s">
        <v>253</v>
      </c>
      <c r="C471" s="79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  <c r="AS471" s="56"/>
      <c r="AT471" s="56"/>
      <c r="AU471" s="56"/>
      <c r="AV471" s="56"/>
      <c r="AW471" s="56"/>
      <c r="AX471" s="56"/>
      <c r="AY471" s="56"/>
      <c r="AZ471" s="56"/>
      <c r="BA471" s="56"/>
      <c r="BB471" s="56"/>
      <c r="BC471" s="56"/>
      <c r="BD471" s="56"/>
      <c r="BE471" s="56"/>
      <c r="BF471" s="56"/>
      <c r="BG471" s="56"/>
      <c r="BH471" s="56"/>
      <c r="BI471" s="56"/>
      <c r="BJ471" s="56"/>
      <c r="BK471" s="56"/>
      <c r="BL471" s="56"/>
      <c r="BM471" s="56"/>
      <c r="BN471" s="56"/>
      <c r="BO471" s="56"/>
      <c r="BP471" s="56"/>
      <c r="BQ471" s="56"/>
      <c r="BR471" s="56"/>
      <c r="BS471" s="56"/>
      <c r="BT471" s="56"/>
      <c r="BU471" s="56"/>
      <c r="BV471" s="56"/>
      <c r="BW471" s="56"/>
      <c r="BX471" s="56"/>
      <c r="BY471" s="56"/>
      <c r="BZ471" s="56"/>
      <c r="CA471" s="56"/>
      <c r="CB471" s="56"/>
      <c r="CC471" s="56"/>
      <c r="CD471" s="56"/>
      <c r="CE471" s="74"/>
    </row>
    <row r="472" spans="1:83" ht="12.75">
      <c r="A472" s="36">
        <v>67307</v>
      </c>
      <c r="B472" s="37" t="s">
        <v>255</v>
      </c>
      <c r="C472" s="38">
        <f>C473+C474+C475</f>
        <v>0</v>
      </c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  <c r="AS472" s="56"/>
      <c r="AT472" s="56"/>
      <c r="AU472" s="56"/>
      <c r="AV472" s="56"/>
      <c r="AW472" s="56"/>
      <c r="AX472" s="56"/>
      <c r="AY472" s="56"/>
      <c r="AZ472" s="56"/>
      <c r="BA472" s="56"/>
      <c r="BB472" s="56"/>
      <c r="BC472" s="56"/>
      <c r="BD472" s="56"/>
      <c r="BE472" s="56"/>
      <c r="BF472" s="56"/>
      <c r="BG472" s="56"/>
      <c r="BH472" s="56"/>
      <c r="BI472" s="56"/>
      <c r="BJ472" s="56"/>
      <c r="BK472" s="56"/>
      <c r="BL472" s="56"/>
      <c r="BM472" s="56"/>
      <c r="BN472" s="56"/>
      <c r="BO472" s="56"/>
      <c r="BP472" s="56"/>
      <c r="BQ472" s="56"/>
      <c r="BR472" s="56"/>
      <c r="BS472" s="56"/>
      <c r="BT472" s="56"/>
      <c r="BU472" s="56"/>
      <c r="BV472" s="56"/>
      <c r="BW472" s="56"/>
      <c r="BX472" s="56"/>
      <c r="BY472" s="56"/>
      <c r="BZ472" s="56"/>
      <c r="CA472" s="56"/>
      <c r="CB472" s="56"/>
      <c r="CC472" s="56"/>
      <c r="CD472" s="56"/>
      <c r="CE472" s="74"/>
    </row>
    <row r="473" spans="1:83" ht="12.75">
      <c r="A473" s="44">
        <v>673071</v>
      </c>
      <c r="B473" s="45" t="s">
        <v>256</v>
      </c>
      <c r="C473" s="79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  <c r="AY473" s="56"/>
      <c r="AZ473" s="56"/>
      <c r="BA473" s="56"/>
      <c r="BB473" s="56"/>
      <c r="BC473" s="56"/>
      <c r="BD473" s="56"/>
      <c r="BE473" s="56"/>
      <c r="BF473" s="56"/>
      <c r="BG473" s="56"/>
      <c r="BH473" s="56"/>
      <c r="BI473" s="56"/>
      <c r="BJ473" s="56"/>
      <c r="BK473" s="56"/>
      <c r="BL473" s="56"/>
      <c r="BM473" s="56"/>
      <c r="BN473" s="56"/>
      <c r="BO473" s="56"/>
      <c r="BP473" s="56"/>
      <c r="BQ473" s="56"/>
      <c r="BR473" s="56"/>
      <c r="BS473" s="56"/>
      <c r="BT473" s="56"/>
      <c r="BU473" s="56"/>
      <c r="BV473" s="56"/>
      <c r="BW473" s="56"/>
      <c r="BX473" s="56"/>
      <c r="BY473" s="56"/>
      <c r="BZ473" s="56"/>
      <c r="CA473" s="56"/>
      <c r="CB473" s="56"/>
      <c r="CC473" s="56"/>
      <c r="CD473" s="56"/>
      <c r="CE473" s="74"/>
    </row>
    <row r="474" spans="1:83" ht="12.75">
      <c r="A474" s="44">
        <v>673072</v>
      </c>
      <c r="B474" s="45" t="s">
        <v>257</v>
      </c>
      <c r="C474" s="79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  <c r="AS474" s="56"/>
      <c r="AT474" s="56"/>
      <c r="AU474" s="56"/>
      <c r="AV474" s="56"/>
      <c r="AW474" s="56"/>
      <c r="AX474" s="56"/>
      <c r="AY474" s="56"/>
      <c r="AZ474" s="56"/>
      <c r="BA474" s="56"/>
      <c r="BB474" s="56"/>
      <c r="BC474" s="56"/>
      <c r="BD474" s="56"/>
      <c r="BE474" s="56"/>
      <c r="BF474" s="56"/>
      <c r="BG474" s="56"/>
      <c r="BH474" s="56"/>
      <c r="BI474" s="56"/>
      <c r="BJ474" s="56"/>
      <c r="BK474" s="56"/>
      <c r="BL474" s="56"/>
      <c r="BM474" s="56"/>
      <c r="BN474" s="56"/>
      <c r="BO474" s="56"/>
      <c r="BP474" s="56"/>
      <c r="BQ474" s="56"/>
      <c r="BR474" s="56"/>
      <c r="BS474" s="56"/>
      <c r="BT474" s="56"/>
      <c r="BU474" s="56"/>
      <c r="BV474" s="56"/>
      <c r="BW474" s="56"/>
      <c r="BX474" s="56"/>
      <c r="BY474" s="56"/>
      <c r="BZ474" s="56"/>
      <c r="CA474" s="56"/>
      <c r="CB474" s="56"/>
      <c r="CC474" s="56"/>
      <c r="CD474" s="56"/>
      <c r="CE474" s="74"/>
    </row>
    <row r="475" spans="1:83" ht="12.75">
      <c r="A475" s="44">
        <v>673073</v>
      </c>
      <c r="B475" s="45" t="s">
        <v>294</v>
      </c>
      <c r="C475" s="79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  <c r="AS475" s="56"/>
      <c r="AT475" s="56"/>
      <c r="AU475" s="56"/>
      <c r="AV475" s="56"/>
      <c r="AW475" s="56"/>
      <c r="AX475" s="56"/>
      <c r="AY475" s="56"/>
      <c r="AZ475" s="56"/>
      <c r="BA475" s="56"/>
      <c r="BB475" s="56"/>
      <c r="BC475" s="56"/>
      <c r="BD475" s="56"/>
      <c r="BE475" s="56"/>
      <c r="BF475" s="56"/>
      <c r="BG475" s="56"/>
      <c r="BH475" s="56"/>
      <c r="BI475" s="56"/>
      <c r="BJ475" s="56"/>
      <c r="BK475" s="56"/>
      <c r="BL475" s="56"/>
      <c r="BM475" s="56"/>
      <c r="BN475" s="56"/>
      <c r="BO475" s="56"/>
      <c r="BP475" s="56"/>
      <c r="BQ475" s="56"/>
      <c r="BR475" s="56"/>
      <c r="BS475" s="56"/>
      <c r="BT475" s="56"/>
      <c r="BU475" s="56"/>
      <c r="BV475" s="56"/>
      <c r="BW475" s="56"/>
      <c r="BX475" s="56"/>
      <c r="BY475" s="56"/>
      <c r="BZ475" s="56"/>
      <c r="CA475" s="56"/>
      <c r="CB475" s="56"/>
      <c r="CC475" s="56"/>
      <c r="CD475" s="56"/>
      <c r="CE475" s="74"/>
    </row>
    <row r="476" spans="1:83" ht="12.75">
      <c r="A476" s="36">
        <v>67308</v>
      </c>
      <c r="B476" s="37" t="s">
        <v>259</v>
      </c>
      <c r="C476" s="79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  <c r="AY476" s="56"/>
      <c r="AZ476" s="56"/>
      <c r="BA476" s="56"/>
      <c r="BB476" s="56"/>
      <c r="BC476" s="56"/>
      <c r="BD476" s="56"/>
      <c r="BE476" s="56"/>
      <c r="BF476" s="56"/>
      <c r="BG476" s="56"/>
      <c r="BH476" s="56"/>
      <c r="BI476" s="56"/>
      <c r="BJ476" s="56"/>
      <c r="BK476" s="56"/>
      <c r="BL476" s="56"/>
      <c r="BM476" s="56"/>
      <c r="BN476" s="56"/>
      <c r="BO476" s="56"/>
      <c r="BP476" s="56"/>
      <c r="BQ476" s="56"/>
      <c r="BR476" s="56"/>
      <c r="BS476" s="56"/>
      <c r="BT476" s="56"/>
      <c r="BU476" s="56"/>
      <c r="BV476" s="56"/>
      <c r="BW476" s="56"/>
      <c r="BX476" s="56"/>
      <c r="BY476" s="56"/>
      <c r="BZ476" s="56"/>
      <c r="CA476" s="56"/>
      <c r="CB476" s="56"/>
      <c r="CC476" s="56"/>
      <c r="CD476" s="56"/>
      <c r="CE476" s="74"/>
    </row>
    <row r="477" spans="1:83" ht="12.75">
      <c r="A477" s="36">
        <v>67399</v>
      </c>
      <c r="B477" s="37" t="s">
        <v>260</v>
      </c>
      <c r="C477" s="38">
        <f>C478+C479+C480</f>
        <v>0</v>
      </c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  <c r="AS477" s="56"/>
      <c r="AT477" s="56"/>
      <c r="AU477" s="56"/>
      <c r="AV477" s="56"/>
      <c r="AW477" s="56"/>
      <c r="AX477" s="56"/>
      <c r="AY477" s="56"/>
      <c r="AZ477" s="56"/>
      <c r="BA477" s="56"/>
      <c r="BB477" s="56"/>
      <c r="BC477" s="56"/>
      <c r="BD477" s="56"/>
      <c r="BE477" s="56"/>
      <c r="BF477" s="56"/>
      <c r="BG477" s="56"/>
      <c r="BH477" s="56"/>
      <c r="BI477" s="56"/>
      <c r="BJ477" s="56"/>
      <c r="BK477" s="56"/>
      <c r="BL477" s="56"/>
      <c r="BM477" s="56"/>
      <c r="BN477" s="56"/>
      <c r="BO477" s="56"/>
      <c r="BP477" s="56"/>
      <c r="BQ477" s="56"/>
      <c r="BR477" s="56"/>
      <c r="BS477" s="56"/>
      <c r="BT477" s="56"/>
      <c r="BU477" s="56"/>
      <c r="BV477" s="56"/>
      <c r="BW477" s="56"/>
      <c r="BX477" s="56"/>
      <c r="BY477" s="56"/>
      <c r="BZ477" s="56"/>
      <c r="CA477" s="56"/>
      <c r="CB477" s="56"/>
      <c r="CC477" s="56"/>
      <c r="CD477" s="56"/>
      <c r="CE477" s="74"/>
    </row>
    <row r="478" spans="1:83" ht="12.75">
      <c r="A478" s="44">
        <v>673991</v>
      </c>
      <c r="B478" s="45" t="s">
        <v>261</v>
      </c>
      <c r="C478" s="79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  <c r="AS478" s="56"/>
      <c r="AT478" s="56"/>
      <c r="AU478" s="56"/>
      <c r="AV478" s="56"/>
      <c r="AW478" s="56"/>
      <c r="AX478" s="56"/>
      <c r="AY478" s="56"/>
      <c r="AZ478" s="56"/>
      <c r="BA478" s="56"/>
      <c r="BB478" s="56"/>
      <c r="BC478" s="56"/>
      <c r="BD478" s="56"/>
      <c r="BE478" s="56"/>
      <c r="BF478" s="56"/>
      <c r="BG478" s="56"/>
      <c r="BH478" s="56"/>
      <c r="BI478" s="56"/>
      <c r="BJ478" s="56"/>
      <c r="BK478" s="56"/>
      <c r="BL478" s="56"/>
      <c r="BM478" s="56"/>
      <c r="BN478" s="56"/>
      <c r="BO478" s="56"/>
      <c r="BP478" s="56"/>
      <c r="BQ478" s="56"/>
      <c r="BR478" s="56"/>
      <c r="BS478" s="56"/>
      <c r="BT478" s="56"/>
      <c r="BU478" s="56"/>
      <c r="BV478" s="56"/>
      <c r="BW478" s="56"/>
      <c r="BX478" s="56"/>
      <c r="BY478" s="56"/>
      <c r="BZ478" s="56"/>
      <c r="CA478" s="56"/>
      <c r="CB478" s="56"/>
      <c r="CC478" s="56"/>
      <c r="CD478" s="56"/>
      <c r="CE478" s="74"/>
    </row>
    <row r="479" spans="1:83" ht="12.75">
      <c r="A479" s="44">
        <v>673992</v>
      </c>
      <c r="B479" s="45" t="s">
        <v>262</v>
      </c>
      <c r="C479" s="79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  <c r="AY479" s="56"/>
      <c r="AZ479" s="56"/>
      <c r="BA479" s="56"/>
      <c r="BB479" s="56"/>
      <c r="BC479" s="56"/>
      <c r="BD479" s="56"/>
      <c r="BE479" s="56"/>
      <c r="BF479" s="56"/>
      <c r="BG479" s="56"/>
      <c r="BH479" s="56"/>
      <c r="BI479" s="56"/>
      <c r="BJ479" s="56"/>
      <c r="BK479" s="56"/>
      <c r="BL479" s="56"/>
      <c r="BM479" s="56"/>
      <c r="BN479" s="56"/>
      <c r="BO479" s="56"/>
      <c r="BP479" s="56"/>
      <c r="BQ479" s="56"/>
      <c r="BR479" s="56"/>
      <c r="BS479" s="56"/>
      <c r="BT479" s="56"/>
      <c r="BU479" s="56"/>
      <c r="BV479" s="56"/>
      <c r="BW479" s="56"/>
      <c r="BX479" s="56"/>
      <c r="BY479" s="56"/>
      <c r="BZ479" s="56"/>
      <c r="CA479" s="56"/>
      <c r="CB479" s="56"/>
      <c r="CC479" s="56"/>
      <c r="CD479" s="56"/>
      <c r="CE479" s="74"/>
    </row>
    <row r="480" spans="1:83" ht="12.75">
      <c r="A480" s="44">
        <v>673993</v>
      </c>
      <c r="B480" s="45" t="s">
        <v>258</v>
      </c>
      <c r="C480" s="79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  <c r="AS480" s="56"/>
      <c r="AT480" s="56"/>
      <c r="AU480" s="56"/>
      <c r="AV480" s="56"/>
      <c r="AW480" s="56"/>
      <c r="AX480" s="56"/>
      <c r="AY480" s="56"/>
      <c r="AZ480" s="56"/>
      <c r="BA480" s="56"/>
      <c r="BB480" s="56"/>
      <c r="BC480" s="56"/>
      <c r="BD480" s="56"/>
      <c r="BE480" s="56"/>
      <c r="BF480" s="56"/>
      <c r="BG480" s="56"/>
      <c r="BH480" s="56"/>
      <c r="BI480" s="56"/>
      <c r="BJ480" s="56"/>
      <c r="BK480" s="56"/>
      <c r="BL480" s="56"/>
      <c r="BM480" s="56"/>
      <c r="BN480" s="56"/>
      <c r="BO480" s="56"/>
      <c r="BP480" s="56"/>
      <c r="BQ480" s="56"/>
      <c r="BR480" s="56"/>
      <c r="BS480" s="56"/>
      <c r="BT480" s="56"/>
      <c r="BU480" s="56"/>
      <c r="BV480" s="56"/>
      <c r="BW480" s="56"/>
      <c r="BX480" s="56"/>
      <c r="BY480" s="56"/>
      <c r="BZ480" s="56"/>
      <c r="CA480" s="56"/>
      <c r="CB480" s="56"/>
      <c r="CC480" s="56"/>
      <c r="CD480" s="56"/>
      <c r="CE480" s="74"/>
    </row>
    <row r="481" spans="1:83" ht="12.75">
      <c r="A481" s="28">
        <v>674</v>
      </c>
      <c r="B481" s="29" t="s">
        <v>295</v>
      </c>
      <c r="C481" s="79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  <c r="AS481" s="56"/>
      <c r="AT481" s="56"/>
      <c r="AU481" s="56"/>
      <c r="AV481" s="56"/>
      <c r="AW481" s="56"/>
      <c r="AX481" s="56"/>
      <c r="AY481" s="56"/>
      <c r="AZ481" s="56"/>
      <c r="BA481" s="56"/>
      <c r="BB481" s="56"/>
      <c r="BC481" s="56"/>
      <c r="BD481" s="56"/>
      <c r="BE481" s="56"/>
      <c r="BF481" s="56"/>
      <c r="BG481" s="56"/>
      <c r="BH481" s="56"/>
      <c r="BI481" s="56"/>
      <c r="BJ481" s="56"/>
      <c r="BK481" s="56"/>
      <c r="BL481" s="56"/>
      <c r="BM481" s="56"/>
      <c r="BN481" s="56"/>
      <c r="BO481" s="56"/>
      <c r="BP481" s="56"/>
      <c r="BQ481" s="56"/>
      <c r="BR481" s="56"/>
      <c r="BS481" s="56"/>
      <c r="BT481" s="56"/>
      <c r="BU481" s="56"/>
      <c r="BV481" s="56"/>
      <c r="BW481" s="56"/>
      <c r="BX481" s="56"/>
      <c r="BY481" s="56"/>
      <c r="BZ481" s="56"/>
      <c r="CA481" s="56"/>
      <c r="CB481" s="56"/>
      <c r="CC481" s="56"/>
      <c r="CD481" s="56"/>
      <c r="CE481" s="74"/>
    </row>
    <row r="482" spans="1:83" ht="12.75">
      <c r="A482" s="28">
        <v>675</v>
      </c>
      <c r="B482" s="29" t="s">
        <v>232</v>
      </c>
      <c r="C482" s="79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  <c r="AY482" s="56"/>
      <c r="AZ482" s="56"/>
      <c r="BA482" s="56"/>
      <c r="BB482" s="56"/>
      <c r="BC482" s="56"/>
      <c r="BD482" s="56"/>
      <c r="BE482" s="56"/>
      <c r="BF482" s="56"/>
      <c r="BG482" s="56"/>
      <c r="BH482" s="56"/>
      <c r="BI482" s="56"/>
      <c r="BJ482" s="56"/>
      <c r="BK482" s="56"/>
      <c r="BL482" s="56"/>
      <c r="BM482" s="56"/>
      <c r="BN482" s="56"/>
      <c r="BO482" s="56"/>
      <c r="BP482" s="56"/>
      <c r="BQ482" s="56"/>
      <c r="BR482" s="56"/>
      <c r="BS482" s="56"/>
      <c r="BT482" s="56"/>
      <c r="BU482" s="56"/>
      <c r="BV482" s="56"/>
      <c r="BW482" s="56"/>
      <c r="BX482" s="56"/>
      <c r="BY482" s="56"/>
      <c r="BZ482" s="56"/>
      <c r="CA482" s="56"/>
      <c r="CB482" s="56"/>
      <c r="CC482" s="56"/>
      <c r="CD482" s="56"/>
      <c r="CE482" s="74"/>
    </row>
    <row r="483" spans="1:83" ht="12.75">
      <c r="A483" s="28">
        <v>676</v>
      </c>
      <c r="B483" s="29" t="s">
        <v>296</v>
      </c>
      <c r="C483" s="30">
        <f>C484+C485+C486+C487+C488+C489+C490+C491</f>
        <v>-151844.24</v>
      </c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  <c r="AS483" s="56"/>
      <c r="AT483" s="56"/>
      <c r="AU483" s="56"/>
      <c r="AV483" s="56"/>
      <c r="AW483" s="56"/>
      <c r="AX483" s="56"/>
      <c r="AY483" s="56"/>
      <c r="AZ483" s="56"/>
      <c r="BA483" s="56"/>
      <c r="BB483" s="56"/>
      <c r="BC483" s="56"/>
      <c r="BD483" s="56"/>
      <c r="BE483" s="56"/>
      <c r="BF483" s="56"/>
      <c r="BG483" s="56"/>
      <c r="BH483" s="56"/>
      <c r="BI483" s="56"/>
      <c r="BJ483" s="56"/>
      <c r="BK483" s="56"/>
      <c r="BL483" s="56"/>
      <c r="BM483" s="56"/>
      <c r="BN483" s="56"/>
      <c r="BO483" s="56"/>
      <c r="BP483" s="56"/>
      <c r="BQ483" s="56"/>
      <c r="BR483" s="56"/>
      <c r="BS483" s="56"/>
      <c r="BT483" s="56"/>
      <c r="BU483" s="56"/>
      <c r="BV483" s="56"/>
      <c r="BW483" s="56"/>
      <c r="BX483" s="56"/>
      <c r="BY483" s="56"/>
      <c r="BZ483" s="56"/>
      <c r="CA483" s="56"/>
      <c r="CB483" s="56"/>
      <c r="CC483" s="56"/>
      <c r="CD483" s="56"/>
      <c r="CE483" s="74"/>
    </row>
    <row r="484" spans="1:83" ht="12.75">
      <c r="A484" s="36">
        <v>67601</v>
      </c>
      <c r="B484" s="37" t="s">
        <v>297</v>
      </c>
      <c r="C484" s="78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  <c r="AS484" s="56"/>
      <c r="AT484" s="56"/>
      <c r="AU484" s="56"/>
      <c r="AV484" s="56"/>
      <c r="AW484" s="56"/>
      <c r="AX484" s="56"/>
      <c r="AY484" s="56"/>
      <c r="AZ484" s="56"/>
      <c r="BA484" s="56"/>
      <c r="BB484" s="56"/>
      <c r="BC484" s="56"/>
      <c r="BD484" s="56"/>
      <c r="BE484" s="56"/>
      <c r="BF484" s="56"/>
      <c r="BG484" s="56"/>
      <c r="BH484" s="56"/>
      <c r="BI484" s="56"/>
      <c r="BJ484" s="56"/>
      <c r="BK484" s="56"/>
      <c r="BL484" s="56"/>
      <c r="BM484" s="56"/>
      <c r="BN484" s="56"/>
      <c r="BO484" s="56"/>
      <c r="BP484" s="56"/>
      <c r="BQ484" s="56"/>
      <c r="BR484" s="56"/>
      <c r="BS484" s="56"/>
      <c r="BT484" s="56"/>
      <c r="BU484" s="56"/>
      <c r="BV484" s="56"/>
      <c r="BW484" s="56"/>
      <c r="BX484" s="56"/>
      <c r="BY484" s="56"/>
      <c r="BZ484" s="56"/>
      <c r="CA484" s="56"/>
      <c r="CB484" s="56"/>
      <c r="CC484" s="56"/>
      <c r="CD484" s="56"/>
      <c r="CE484" s="74"/>
    </row>
    <row r="485" spans="1:83" ht="12.75">
      <c r="A485" s="36">
        <v>67602</v>
      </c>
      <c r="B485" s="37" t="s">
        <v>298</v>
      </c>
      <c r="C485" s="78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  <c r="AY485" s="56"/>
      <c r="AZ485" s="56"/>
      <c r="BA485" s="56"/>
      <c r="BB485" s="56"/>
      <c r="BC485" s="56"/>
      <c r="BD485" s="56"/>
      <c r="BE485" s="56"/>
      <c r="BF485" s="56"/>
      <c r="BG485" s="56"/>
      <c r="BH485" s="56"/>
      <c r="BI485" s="56"/>
      <c r="BJ485" s="56"/>
      <c r="BK485" s="56"/>
      <c r="BL485" s="56"/>
      <c r="BM485" s="56"/>
      <c r="BN485" s="56"/>
      <c r="BO485" s="56"/>
      <c r="BP485" s="56"/>
      <c r="BQ485" s="56"/>
      <c r="BR485" s="56"/>
      <c r="BS485" s="56"/>
      <c r="BT485" s="56"/>
      <c r="BU485" s="56"/>
      <c r="BV485" s="56"/>
      <c r="BW485" s="56"/>
      <c r="BX485" s="56"/>
      <c r="BY485" s="56"/>
      <c r="BZ485" s="56"/>
      <c r="CA485" s="56"/>
      <c r="CB485" s="56"/>
      <c r="CC485" s="56"/>
      <c r="CD485" s="56"/>
      <c r="CE485" s="74"/>
    </row>
    <row r="486" spans="1:83" ht="12.75">
      <c r="A486" s="36">
        <v>67603</v>
      </c>
      <c r="B486" s="37" t="s">
        <v>299</v>
      </c>
      <c r="C486" s="78">
        <v>-294</v>
      </c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  <c r="AS486" s="56"/>
      <c r="AT486" s="56"/>
      <c r="AU486" s="56"/>
      <c r="AV486" s="56"/>
      <c r="AW486" s="56"/>
      <c r="AX486" s="56"/>
      <c r="AY486" s="56"/>
      <c r="AZ486" s="56"/>
      <c r="BA486" s="56"/>
      <c r="BB486" s="56"/>
      <c r="BC486" s="56"/>
      <c r="BD486" s="56"/>
      <c r="BE486" s="56"/>
      <c r="BF486" s="56"/>
      <c r="BG486" s="56"/>
      <c r="BH486" s="56"/>
      <c r="BI486" s="56"/>
      <c r="BJ486" s="56"/>
      <c r="BK486" s="56"/>
      <c r="BL486" s="56"/>
      <c r="BM486" s="56"/>
      <c r="BN486" s="56"/>
      <c r="BO486" s="56"/>
      <c r="BP486" s="56"/>
      <c r="BQ486" s="56"/>
      <c r="BR486" s="56"/>
      <c r="BS486" s="56"/>
      <c r="BT486" s="56"/>
      <c r="BU486" s="56"/>
      <c r="BV486" s="56"/>
      <c r="BW486" s="56"/>
      <c r="BX486" s="56"/>
      <c r="BY486" s="56"/>
      <c r="BZ486" s="56"/>
      <c r="CA486" s="56"/>
      <c r="CB486" s="56"/>
      <c r="CC486" s="56"/>
      <c r="CD486" s="56"/>
      <c r="CE486" s="74"/>
    </row>
    <row r="487" spans="1:83" ht="12.75">
      <c r="A487" s="36">
        <v>67604</v>
      </c>
      <c r="B487" s="37" t="s">
        <v>300</v>
      </c>
      <c r="C487" s="78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  <c r="AS487" s="56"/>
      <c r="AT487" s="56"/>
      <c r="AU487" s="56"/>
      <c r="AV487" s="56"/>
      <c r="AW487" s="56"/>
      <c r="AX487" s="56"/>
      <c r="AY487" s="56"/>
      <c r="AZ487" s="56"/>
      <c r="BA487" s="56"/>
      <c r="BB487" s="56"/>
      <c r="BC487" s="56"/>
      <c r="BD487" s="56"/>
      <c r="BE487" s="56"/>
      <c r="BF487" s="56"/>
      <c r="BG487" s="56"/>
      <c r="BH487" s="56"/>
      <c r="BI487" s="56"/>
      <c r="BJ487" s="56"/>
      <c r="BK487" s="56"/>
      <c r="BL487" s="56"/>
      <c r="BM487" s="56"/>
      <c r="BN487" s="56"/>
      <c r="BO487" s="56"/>
      <c r="BP487" s="56"/>
      <c r="BQ487" s="56"/>
      <c r="BR487" s="56"/>
      <c r="BS487" s="56"/>
      <c r="BT487" s="56"/>
      <c r="BU487" s="56"/>
      <c r="BV487" s="56"/>
      <c r="BW487" s="56"/>
      <c r="BX487" s="56"/>
      <c r="BY487" s="56"/>
      <c r="BZ487" s="56"/>
      <c r="CA487" s="56"/>
      <c r="CB487" s="56"/>
      <c r="CC487" s="56"/>
      <c r="CD487" s="56"/>
      <c r="CE487" s="74"/>
    </row>
    <row r="488" spans="1:83" ht="12.75">
      <c r="A488" s="36">
        <v>67605</v>
      </c>
      <c r="B488" s="37" t="s">
        <v>301</v>
      </c>
      <c r="C488" s="78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  <c r="AY488" s="56"/>
      <c r="AZ488" s="56"/>
      <c r="BA488" s="56"/>
      <c r="BB488" s="56"/>
      <c r="BC488" s="56"/>
      <c r="BD488" s="56"/>
      <c r="BE488" s="56"/>
      <c r="BF488" s="56"/>
      <c r="BG488" s="56"/>
      <c r="BH488" s="56"/>
      <c r="BI488" s="56"/>
      <c r="BJ488" s="56"/>
      <c r="BK488" s="56"/>
      <c r="BL488" s="56"/>
      <c r="BM488" s="56"/>
      <c r="BN488" s="56"/>
      <c r="BO488" s="56"/>
      <c r="BP488" s="56"/>
      <c r="BQ488" s="56"/>
      <c r="BR488" s="56"/>
      <c r="BS488" s="56"/>
      <c r="BT488" s="56"/>
      <c r="BU488" s="56"/>
      <c r="BV488" s="56"/>
      <c r="BW488" s="56"/>
      <c r="BX488" s="56"/>
      <c r="BY488" s="56"/>
      <c r="BZ488" s="56"/>
      <c r="CA488" s="56"/>
      <c r="CB488" s="56"/>
      <c r="CC488" s="56"/>
      <c r="CD488" s="56"/>
      <c r="CE488" s="74"/>
    </row>
    <row r="489" spans="1:83" ht="12.75">
      <c r="A489" s="36">
        <v>67606</v>
      </c>
      <c r="B489" s="37" t="s">
        <v>302</v>
      </c>
      <c r="C489" s="78">
        <v>9593</v>
      </c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  <c r="AS489" s="56"/>
      <c r="AT489" s="56"/>
      <c r="AU489" s="56"/>
      <c r="AV489" s="56"/>
      <c r="AW489" s="56"/>
      <c r="AX489" s="56"/>
      <c r="AY489" s="56"/>
      <c r="AZ489" s="56"/>
      <c r="BA489" s="56"/>
      <c r="BB489" s="56"/>
      <c r="BC489" s="56"/>
      <c r="BD489" s="56"/>
      <c r="BE489" s="56"/>
      <c r="BF489" s="56"/>
      <c r="BG489" s="56"/>
      <c r="BH489" s="56"/>
      <c r="BI489" s="56"/>
      <c r="BJ489" s="56"/>
      <c r="BK489" s="56"/>
      <c r="BL489" s="56"/>
      <c r="BM489" s="56"/>
      <c r="BN489" s="56"/>
      <c r="BO489" s="56"/>
      <c r="BP489" s="56"/>
      <c r="BQ489" s="56"/>
      <c r="BR489" s="56"/>
      <c r="BS489" s="56"/>
      <c r="BT489" s="56"/>
      <c r="BU489" s="56"/>
      <c r="BV489" s="56"/>
      <c r="BW489" s="56"/>
      <c r="BX489" s="56"/>
      <c r="BY489" s="56"/>
      <c r="BZ489" s="56"/>
      <c r="CA489" s="56"/>
      <c r="CB489" s="56"/>
      <c r="CC489" s="56"/>
      <c r="CD489" s="56"/>
      <c r="CE489" s="74"/>
    </row>
    <row r="490" spans="1:83" ht="12.75">
      <c r="A490" s="36">
        <v>67607</v>
      </c>
      <c r="B490" s="37" t="s">
        <v>303</v>
      </c>
      <c r="C490" s="78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  <c r="AS490" s="56"/>
      <c r="AT490" s="56"/>
      <c r="AU490" s="56"/>
      <c r="AV490" s="56"/>
      <c r="AW490" s="56"/>
      <c r="AX490" s="56"/>
      <c r="AY490" s="56"/>
      <c r="AZ490" s="56"/>
      <c r="BA490" s="56"/>
      <c r="BB490" s="56"/>
      <c r="BC490" s="56"/>
      <c r="BD490" s="56"/>
      <c r="BE490" s="56"/>
      <c r="BF490" s="56"/>
      <c r="BG490" s="56"/>
      <c r="BH490" s="56"/>
      <c r="BI490" s="56"/>
      <c r="BJ490" s="56"/>
      <c r="BK490" s="56"/>
      <c r="BL490" s="56"/>
      <c r="BM490" s="56"/>
      <c r="BN490" s="56"/>
      <c r="BO490" s="56"/>
      <c r="BP490" s="56"/>
      <c r="BQ490" s="56"/>
      <c r="BR490" s="56"/>
      <c r="BS490" s="56"/>
      <c r="BT490" s="56"/>
      <c r="BU490" s="56"/>
      <c r="BV490" s="56"/>
      <c r="BW490" s="56"/>
      <c r="BX490" s="56"/>
      <c r="BY490" s="56"/>
      <c r="BZ490" s="56"/>
      <c r="CA490" s="56"/>
      <c r="CB490" s="56"/>
      <c r="CC490" s="56"/>
      <c r="CD490" s="56"/>
      <c r="CE490" s="74"/>
    </row>
    <row r="491" spans="1:83" ht="12.75">
      <c r="A491" s="36">
        <v>67609</v>
      </c>
      <c r="B491" s="37" t="s">
        <v>304</v>
      </c>
      <c r="C491" s="78">
        <v>-161143.24</v>
      </c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  <c r="AY491" s="56"/>
      <c r="AZ491" s="56"/>
      <c r="BA491" s="56"/>
      <c r="BB491" s="56"/>
      <c r="BC491" s="56"/>
      <c r="BD491" s="56"/>
      <c r="BE491" s="56"/>
      <c r="BF491" s="56"/>
      <c r="BG491" s="56"/>
      <c r="BH491" s="56"/>
      <c r="BI491" s="56"/>
      <c r="BJ491" s="56"/>
      <c r="BK491" s="56"/>
      <c r="BL491" s="56"/>
      <c r="BM491" s="56"/>
      <c r="BN491" s="56"/>
      <c r="BO491" s="56"/>
      <c r="BP491" s="56"/>
      <c r="BQ491" s="56"/>
      <c r="BR491" s="56"/>
      <c r="BS491" s="56"/>
      <c r="BT491" s="56"/>
      <c r="BU491" s="56"/>
      <c r="BV491" s="56"/>
      <c r="BW491" s="56"/>
      <c r="BX491" s="56"/>
      <c r="BY491" s="56"/>
      <c r="BZ491" s="56"/>
      <c r="CA491" s="56"/>
      <c r="CB491" s="56"/>
      <c r="CC491" s="56"/>
      <c r="CD491" s="56"/>
      <c r="CE491" s="74"/>
    </row>
    <row r="492" spans="1:83" ht="12.75">
      <c r="A492" s="28">
        <v>677</v>
      </c>
      <c r="B492" s="29" t="s">
        <v>233</v>
      </c>
      <c r="C492" s="78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  <c r="AS492" s="56"/>
      <c r="AT492" s="56"/>
      <c r="AU492" s="56"/>
      <c r="AV492" s="56"/>
      <c r="AW492" s="56"/>
      <c r="AX492" s="56"/>
      <c r="AY492" s="56"/>
      <c r="AZ492" s="56"/>
      <c r="BA492" s="56"/>
      <c r="BB492" s="56"/>
      <c r="BC492" s="56"/>
      <c r="BD492" s="56"/>
      <c r="BE492" s="56"/>
      <c r="BF492" s="56"/>
      <c r="BG492" s="56"/>
      <c r="BH492" s="56"/>
      <c r="BI492" s="56"/>
      <c r="BJ492" s="56"/>
      <c r="BK492" s="56"/>
      <c r="BL492" s="56"/>
      <c r="BM492" s="56"/>
      <c r="BN492" s="56"/>
      <c r="BO492" s="56"/>
      <c r="BP492" s="56"/>
      <c r="BQ492" s="56"/>
      <c r="BR492" s="56"/>
      <c r="BS492" s="56"/>
      <c r="BT492" s="56"/>
      <c r="BU492" s="56"/>
      <c r="BV492" s="56"/>
      <c r="BW492" s="56"/>
      <c r="BX492" s="56"/>
      <c r="BY492" s="56"/>
      <c r="BZ492" s="56"/>
      <c r="CA492" s="56"/>
      <c r="CB492" s="56"/>
      <c r="CC492" s="56"/>
      <c r="CD492" s="56"/>
      <c r="CE492" s="74"/>
    </row>
    <row r="493" spans="1:83" ht="12.75">
      <c r="A493" s="20">
        <v>68</v>
      </c>
      <c r="B493" s="21" t="s">
        <v>305</v>
      </c>
      <c r="C493" s="76">
        <f>C494+C503+C506+C511+C514+C517+C518+C519+C522+C523</f>
        <v>-587889.01</v>
      </c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  <c r="AS493" s="56"/>
      <c r="AT493" s="56"/>
      <c r="AU493" s="56"/>
      <c r="AV493" s="56"/>
      <c r="AW493" s="56"/>
      <c r="AX493" s="56"/>
      <c r="AY493" s="56"/>
      <c r="AZ493" s="56"/>
      <c r="BA493" s="56"/>
      <c r="BB493" s="56"/>
      <c r="BC493" s="56"/>
      <c r="BD493" s="56"/>
      <c r="BE493" s="56"/>
      <c r="BF493" s="56"/>
      <c r="BG493" s="56"/>
      <c r="BH493" s="56"/>
      <c r="BI493" s="56"/>
      <c r="BJ493" s="56"/>
      <c r="BK493" s="56"/>
      <c r="BL493" s="56"/>
      <c r="BM493" s="56"/>
      <c r="BN493" s="56"/>
      <c r="BO493" s="56"/>
      <c r="BP493" s="56"/>
      <c r="BQ493" s="56"/>
      <c r="BR493" s="56"/>
      <c r="BS493" s="56"/>
      <c r="BT493" s="56"/>
      <c r="BU493" s="56"/>
      <c r="BV493" s="56"/>
      <c r="BW493" s="56"/>
      <c r="BX493" s="56"/>
      <c r="BY493" s="56"/>
      <c r="BZ493" s="56"/>
      <c r="CA493" s="56"/>
      <c r="CB493" s="56"/>
      <c r="CC493" s="56"/>
      <c r="CD493" s="56"/>
      <c r="CE493" s="74"/>
    </row>
    <row r="494" spans="1:83" ht="12.75">
      <c r="A494" s="28">
        <v>680</v>
      </c>
      <c r="B494" s="29" t="s">
        <v>306</v>
      </c>
      <c r="C494" s="30">
        <f>C495+C496+C502</f>
        <v>-908174.26</v>
      </c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  <c r="AY494" s="56"/>
      <c r="AZ494" s="56"/>
      <c r="BA494" s="56"/>
      <c r="BB494" s="56"/>
      <c r="BC494" s="56"/>
      <c r="BD494" s="56"/>
      <c r="BE494" s="56"/>
      <c r="BF494" s="56"/>
      <c r="BG494" s="56"/>
      <c r="BH494" s="56"/>
      <c r="BI494" s="56"/>
      <c r="BJ494" s="56"/>
      <c r="BK494" s="56"/>
      <c r="BL494" s="56"/>
      <c r="BM494" s="56"/>
      <c r="BN494" s="56"/>
      <c r="BO494" s="56"/>
      <c r="BP494" s="56"/>
      <c r="BQ494" s="56"/>
      <c r="BR494" s="56"/>
      <c r="BS494" s="56"/>
      <c r="BT494" s="56"/>
      <c r="BU494" s="56"/>
      <c r="BV494" s="56"/>
      <c r="BW494" s="56"/>
      <c r="BX494" s="56"/>
      <c r="BY494" s="56"/>
      <c r="BZ494" s="56"/>
      <c r="CA494" s="56"/>
      <c r="CB494" s="56"/>
      <c r="CC494" s="56"/>
      <c r="CD494" s="56"/>
      <c r="CE494" s="74"/>
    </row>
    <row r="495" spans="1:83" ht="12.75">
      <c r="A495" s="36">
        <v>68001</v>
      </c>
      <c r="B495" s="37" t="s">
        <v>307</v>
      </c>
      <c r="C495" s="78">
        <v>30000</v>
      </c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  <c r="AS495" s="56"/>
      <c r="AT495" s="56"/>
      <c r="AU495" s="56"/>
      <c r="AV495" s="56"/>
      <c r="AW495" s="56"/>
      <c r="AX495" s="56"/>
      <c r="AY495" s="56"/>
      <c r="AZ495" s="56"/>
      <c r="BA495" s="56"/>
      <c r="BB495" s="56"/>
      <c r="BC495" s="56"/>
      <c r="BD495" s="56"/>
      <c r="BE495" s="56"/>
      <c r="BF495" s="56"/>
      <c r="BG495" s="56"/>
      <c r="BH495" s="56"/>
      <c r="BI495" s="56"/>
      <c r="BJ495" s="56"/>
      <c r="BK495" s="56"/>
      <c r="BL495" s="56"/>
      <c r="BM495" s="56"/>
      <c r="BN495" s="56"/>
      <c r="BO495" s="56"/>
      <c r="BP495" s="56"/>
      <c r="BQ495" s="56"/>
      <c r="BR495" s="56"/>
      <c r="BS495" s="56"/>
      <c r="BT495" s="56"/>
      <c r="BU495" s="56"/>
      <c r="BV495" s="56"/>
      <c r="BW495" s="56"/>
      <c r="BX495" s="56"/>
      <c r="BY495" s="56"/>
      <c r="BZ495" s="56"/>
      <c r="CA495" s="56"/>
      <c r="CB495" s="56"/>
      <c r="CC495" s="56"/>
      <c r="CD495" s="56"/>
      <c r="CE495" s="74"/>
    </row>
    <row r="496" spans="1:83" ht="12.75">
      <c r="A496" s="36">
        <v>68002</v>
      </c>
      <c r="B496" s="37" t="s">
        <v>308</v>
      </c>
      <c r="C496" s="38">
        <f>C497+C499+C500+C501+C498</f>
        <v>7170.559999999998</v>
      </c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  <c r="AS496" s="56"/>
      <c r="AT496" s="56"/>
      <c r="AU496" s="56"/>
      <c r="AV496" s="56"/>
      <c r="AW496" s="56"/>
      <c r="AX496" s="56"/>
      <c r="AY496" s="56"/>
      <c r="AZ496" s="56"/>
      <c r="BA496" s="56"/>
      <c r="BB496" s="56"/>
      <c r="BC496" s="56"/>
      <c r="BD496" s="56"/>
      <c r="BE496" s="56"/>
      <c r="BF496" s="56"/>
      <c r="BG496" s="56"/>
      <c r="BH496" s="56"/>
      <c r="BI496" s="56"/>
      <c r="BJ496" s="56"/>
      <c r="BK496" s="56"/>
      <c r="BL496" s="56"/>
      <c r="BM496" s="56"/>
      <c r="BN496" s="56"/>
      <c r="BO496" s="56"/>
      <c r="BP496" s="56"/>
      <c r="BQ496" s="56"/>
      <c r="BR496" s="56"/>
      <c r="BS496" s="56"/>
      <c r="BT496" s="56"/>
      <c r="BU496" s="56"/>
      <c r="BV496" s="56"/>
      <c r="BW496" s="56"/>
      <c r="BX496" s="56"/>
      <c r="BY496" s="56"/>
      <c r="BZ496" s="56"/>
      <c r="CA496" s="56"/>
      <c r="CB496" s="56"/>
      <c r="CC496" s="56"/>
      <c r="CD496" s="56"/>
      <c r="CE496" s="74"/>
    </row>
    <row r="497" spans="1:83" ht="12.75">
      <c r="A497" s="44">
        <v>680021</v>
      </c>
      <c r="B497" s="45" t="s">
        <v>309</v>
      </c>
      <c r="C497" s="79">
        <v>4588.4</v>
      </c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  <c r="AY497" s="56"/>
      <c r="AZ497" s="56"/>
      <c r="BA497" s="56"/>
      <c r="BB497" s="56"/>
      <c r="BC497" s="56"/>
      <c r="BD497" s="56"/>
      <c r="BE497" s="56"/>
      <c r="BF497" s="56"/>
      <c r="BG497" s="56"/>
      <c r="BH497" s="56"/>
      <c r="BI497" s="56"/>
      <c r="BJ497" s="56"/>
      <c r="BK497" s="56"/>
      <c r="BL497" s="56"/>
      <c r="BM497" s="56"/>
      <c r="BN497" s="56"/>
      <c r="BO497" s="56"/>
      <c r="BP497" s="56"/>
      <c r="BQ497" s="56"/>
      <c r="BR497" s="56"/>
      <c r="BS497" s="56"/>
      <c r="BT497" s="56"/>
      <c r="BU497" s="56"/>
      <c r="BV497" s="56"/>
      <c r="BW497" s="56"/>
      <c r="BX497" s="56"/>
      <c r="BY497" s="56"/>
      <c r="BZ497" s="56"/>
      <c r="CA497" s="56"/>
      <c r="CB497" s="56"/>
      <c r="CC497" s="56"/>
      <c r="CD497" s="56"/>
      <c r="CE497" s="74"/>
    </row>
    <row r="498" spans="1:83" ht="12.75">
      <c r="A498" s="44">
        <v>680022</v>
      </c>
      <c r="B498" s="45" t="s">
        <v>310</v>
      </c>
      <c r="C498" s="79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  <c r="AS498" s="56"/>
      <c r="AT498" s="56"/>
      <c r="AU498" s="56"/>
      <c r="AV498" s="56"/>
      <c r="AW498" s="56"/>
      <c r="AX498" s="56"/>
      <c r="AY498" s="56"/>
      <c r="AZ498" s="56"/>
      <c r="BA498" s="56"/>
      <c r="BB498" s="56"/>
      <c r="BC498" s="56"/>
      <c r="BD498" s="56"/>
      <c r="BE498" s="56"/>
      <c r="BF498" s="56"/>
      <c r="BG498" s="56"/>
      <c r="BH498" s="56"/>
      <c r="BI498" s="56"/>
      <c r="BJ498" s="56"/>
      <c r="BK498" s="56"/>
      <c r="BL498" s="56"/>
      <c r="BM498" s="56"/>
      <c r="BN498" s="56"/>
      <c r="BO498" s="56"/>
      <c r="BP498" s="56"/>
      <c r="BQ498" s="56"/>
      <c r="BR498" s="56"/>
      <c r="BS498" s="56"/>
      <c r="BT498" s="56"/>
      <c r="BU498" s="56"/>
      <c r="BV498" s="56"/>
      <c r="BW498" s="56"/>
      <c r="BX498" s="56"/>
      <c r="BY498" s="56"/>
      <c r="BZ498" s="56"/>
      <c r="CA498" s="56"/>
      <c r="CB498" s="56"/>
      <c r="CC498" s="56"/>
      <c r="CD498" s="56"/>
      <c r="CE498" s="74"/>
    </row>
    <row r="499" spans="1:83" ht="12.75">
      <c r="A499" s="44">
        <v>680023</v>
      </c>
      <c r="B499" s="45" t="s">
        <v>311</v>
      </c>
      <c r="C499" s="79">
        <v>-55433.59</v>
      </c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  <c r="AS499" s="56"/>
      <c r="AT499" s="56"/>
      <c r="AU499" s="56"/>
      <c r="AV499" s="56"/>
      <c r="AW499" s="56"/>
      <c r="AX499" s="56"/>
      <c r="AY499" s="56"/>
      <c r="AZ499" s="56"/>
      <c r="BA499" s="56"/>
      <c r="BB499" s="56"/>
      <c r="BC499" s="56"/>
      <c r="BD499" s="56"/>
      <c r="BE499" s="56"/>
      <c r="BF499" s="56"/>
      <c r="BG499" s="56"/>
      <c r="BH499" s="56"/>
      <c r="BI499" s="56"/>
      <c r="BJ499" s="56"/>
      <c r="BK499" s="56"/>
      <c r="BL499" s="56"/>
      <c r="BM499" s="56"/>
      <c r="BN499" s="56"/>
      <c r="BO499" s="56"/>
      <c r="BP499" s="56"/>
      <c r="BQ499" s="56"/>
      <c r="BR499" s="56"/>
      <c r="BS499" s="56"/>
      <c r="BT499" s="56"/>
      <c r="BU499" s="56"/>
      <c r="BV499" s="56"/>
      <c r="BW499" s="56"/>
      <c r="BX499" s="56"/>
      <c r="BY499" s="56"/>
      <c r="BZ499" s="56"/>
      <c r="CA499" s="56"/>
      <c r="CB499" s="56"/>
      <c r="CC499" s="56"/>
      <c r="CD499" s="56"/>
      <c r="CE499" s="74"/>
    </row>
    <row r="500" spans="1:83" ht="12.75">
      <c r="A500" s="44">
        <v>680024</v>
      </c>
      <c r="B500" s="45" t="s">
        <v>312</v>
      </c>
      <c r="C500" s="79">
        <v>-13509.45</v>
      </c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  <c r="AY500" s="56"/>
      <c r="AZ500" s="56"/>
      <c r="BA500" s="56"/>
      <c r="BB500" s="56"/>
      <c r="BC500" s="56"/>
      <c r="BD500" s="56"/>
      <c r="BE500" s="56"/>
      <c r="BF500" s="56"/>
      <c r="BG500" s="56"/>
      <c r="BH500" s="56"/>
      <c r="BI500" s="56"/>
      <c r="BJ500" s="56"/>
      <c r="BK500" s="56"/>
      <c r="BL500" s="56"/>
      <c r="BM500" s="56"/>
      <c r="BN500" s="56"/>
      <c r="BO500" s="56"/>
      <c r="BP500" s="56"/>
      <c r="BQ500" s="56"/>
      <c r="BR500" s="56"/>
      <c r="BS500" s="56"/>
      <c r="BT500" s="56"/>
      <c r="BU500" s="56"/>
      <c r="BV500" s="56"/>
      <c r="BW500" s="56"/>
      <c r="BX500" s="56"/>
      <c r="BY500" s="56"/>
      <c r="BZ500" s="56"/>
      <c r="CA500" s="56"/>
      <c r="CB500" s="56"/>
      <c r="CC500" s="56"/>
      <c r="CD500" s="56"/>
      <c r="CE500" s="74"/>
    </row>
    <row r="501" spans="1:83" ht="12.75">
      <c r="A501" s="44">
        <v>680025</v>
      </c>
      <c r="B501" s="45" t="s">
        <v>313</v>
      </c>
      <c r="C501" s="79">
        <v>71525.2</v>
      </c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  <c r="AS501" s="56"/>
      <c r="AT501" s="56"/>
      <c r="AU501" s="56"/>
      <c r="AV501" s="56"/>
      <c r="AW501" s="56"/>
      <c r="AX501" s="56"/>
      <c r="AY501" s="56"/>
      <c r="AZ501" s="56"/>
      <c r="BA501" s="56"/>
      <c r="BB501" s="56"/>
      <c r="BC501" s="56"/>
      <c r="BD501" s="56"/>
      <c r="BE501" s="56"/>
      <c r="BF501" s="56"/>
      <c r="BG501" s="56"/>
      <c r="BH501" s="56"/>
      <c r="BI501" s="56"/>
      <c r="BJ501" s="56"/>
      <c r="BK501" s="56"/>
      <c r="BL501" s="56"/>
      <c r="BM501" s="56"/>
      <c r="BN501" s="56"/>
      <c r="BO501" s="56"/>
      <c r="BP501" s="56"/>
      <c r="BQ501" s="56"/>
      <c r="BR501" s="56"/>
      <c r="BS501" s="56"/>
      <c r="BT501" s="56"/>
      <c r="BU501" s="56"/>
      <c r="BV501" s="56"/>
      <c r="BW501" s="56"/>
      <c r="BX501" s="56"/>
      <c r="BY501" s="56"/>
      <c r="BZ501" s="56"/>
      <c r="CA501" s="56"/>
      <c r="CB501" s="56"/>
      <c r="CC501" s="56"/>
      <c r="CD501" s="56"/>
      <c r="CE501" s="74"/>
    </row>
    <row r="502" spans="1:83" ht="12.75">
      <c r="A502" s="36">
        <v>68099</v>
      </c>
      <c r="B502" s="36" t="s">
        <v>314</v>
      </c>
      <c r="C502" s="79">
        <v>-945344.82</v>
      </c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  <c r="AS502" s="56"/>
      <c r="AT502" s="56"/>
      <c r="AU502" s="56"/>
      <c r="AV502" s="56"/>
      <c r="AW502" s="56"/>
      <c r="AX502" s="56"/>
      <c r="AY502" s="56"/>
      <c r="AZ502" s="56"/>
      <c r="BA502" s="56"/>
      <c r="BB502" s="56"/>
      <c r="BC502" s="56"/>
      <c r="BD502" s="56"/>
      <c r="BE502" s="56"/>
      <c r="BF502" s="56"/>
      <c r="BG502" s="56"/>
      <c r="BH502" s="56"/>
      <c r="BI502" s="56"/>
      <c r="BJ502" s="56"/>
      <c r="BK502" s="56"/>
      <c r="BL502" s="56"/>
      <c r="BM502" s="56"/>
      <c r="BN502" s="56"/>
      <c r="BO502" s="56"/>
      <c r="BP502" s="56"/>
      <c r="BQ502" s="56"/>
      <c r="BR502" s="56"/>
      <c r="BS502" s="56"/>
      <c r="BT502" s="56"/>
      <c r="BU502" s="56"/>
      <c r="BV502" s="56"/>
      <c r="BW502" s="56"/>
      <c r="BX502" s="56"/>
      <c r="BY502" s="56"/>
      <c r="BZ502" s="56"/>
      <c r="CA502" s="56"/>
      <c r="CB502" s="56"/>
      <c r="CC502" s="56"/>
      <c r="CD502" s="56"/>
      <c r="CE502" s="74"/>
    </row>
    <row r="503" spans="1:83" ht="12.75">
      <c r="A503" s="28">
        <v>681</v>
      </c>
      <c r="B503" s="29" t="s">
        <v>315</v>
      </c>
      <c r="C503" s="30">
        <f>C504+C505</f>
        <v>0</v>
      </c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  <c r="AY503" s="56"/>
      <c r="AZ503" s="56"/>
      <c r="BA503" s="56"/>
      <c r="BB503" s="56"/>
      <c r="BC503" s="56"/>
      <c r="BD503" s="56"/>
      <c r="BE503" s="56"/>
      <c r="BF503" s="56"/>
      <c r="BG503" s="56"/>
      <c r="BH503" s="56"/>
      <c r="BI503" s="56"/>
      <c r="BJ503" s="56"/>
      <c r="BK503" s="56"/>
      <c r="BL503" s="56"/>
      <c r="BM503" s="56"/>
      <c r="BN503" s="56"/>
      <c r="BO503" s="56"/>
      <c r="BP503" s="56"/>
      <c r="BQ503" s="56"/>
      <c r="BR503" s="56"/>
      <c r="BS503" s="56"/>
      <c r="BT503" s="56"/>
      <c r="BU503" s="56"/>
      <c r="BV503" s="56"/>
      <c r="BW503" s="56"/>
      <c r="BX503" s="56"/>
      <c r="BY503" s="56"/>
      <c r="BZ503" s="56"/>
      <c r="CA503" s="56"/>
      <c r="CB503" s="56"/>
      <c r="CC503" s="56"/>
      <c r="CD503" s="56"/>
      <c r="CE503" s="74"/>
    </row>
    <row r="504" spans="1:83" ht="12.75">
      <c r="A504" s="36">
        <v>68101</v>
      </c>
      <c r="B504" s="37" t="s">
        <v>316</v>
      </c>
      <c r="C504" s="78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  <c r="AS504" s="56"/>
      <c r="AT504" s="56"/>
      <c r="AU504" s="56"/>
      <c r="AV504" s="56"/>
      <c r="AW504" s="56"/>
      <c r="AX504" s="56"/>
      <c r="AY504" s="56"/>
      <c r="AZ504" s="56"/>
      <c r="BA504" s="56"/>
      <c r="BB504" s="56"/>
      <c r="BC504" s="56"/>
      <c r="BD504" s="56"/>
      <c r="BE504" s="56"/>
      <c r="BF504" s="56"/>
      <c r="BG504" s="56"/>
      <c r="BH504" s="56"/>
      <c r="BI504" s="56"/>
      <c r="BJ504" s="56"/>
      <c r="BK504" s="56"/>
      <c r="BL504" s="56"/>
      <c r="BM504" s="56"/>
      <c r="BN504" s="56"/>
      <c r="BO504" s="56"/>
      <c r="BP504" s="56"/>
      <c r="BQ504" s="56"/>
      <c r="BR504" s="56"/>
      <c r="BS504" s="56"/>
      <c r="BT504" s="56"/>
      <c r="BU504" s="56"/>
      <c r="BV504" s="56"/>
      <c r="BW504" s="56"/>
      <c r="BX504" s="56"/>
      <c r="BY504" s="56"/>
      <c r="BZ504" s="56"/>
      <c r="CA504" s="56"/>
      <c r="CB504" s="56"/>
      <c r="CC504" s="56"/>
      <c r="CD504" s="56"/>
      <c r="CE504" s="74"/>
    </row>
    <row r="505" spans="1:83" ht="12.75">
      <c r="A505" s="36">
        <v>68102</v>
      </c>
      <c r="B505" s="37" t="s">
        <v>317</v>
      </c>
      <c r="C505" s="78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  <c r="AS505" s="56"/>
      <c r="AT505" s="56"/>
      <c r="AU505" s="56"/>
      <c r="AV505" s="56"/>
      <c r="AW505" s="56"/>
      <c r="AX505" s="56"/>
      <c r="AY505" s="56"/>
      <c r="AZ505" s="56"/>
      <c r="BA505" s="56"/>
      <c r="BB505" s="56"/>
      <c r="BC505" s="56"/>
      <c r="BD505" s="56"/>
      <c r="BE505" s="56"/>
      <c r="BF505" s="56"/>
      <c r="BG505" s="56"/>
      <c r="BH505" s="56"/>
      <c r="BI505" s="56"/>
      <c r="BJ505" s="56"/>
      <c r="BK505" s="56"/>
      <c r="BL505" s="56"/>
      <c r="BM505" s="56"/>
      <c r="BN505" s="56"/>
      <c r="BO505" s="56"/>
      <c r="BP505" s="56"/>
      <c r="BQ505" s="56"/>
      <c r="BR505" s="56"/>
      <c r="BS505" s="56"/>
      <c r="BT505" s="56"/>
      <c r="BU505" s="56"/>
      <c r="BV505" s="56"/>
      <c r="BW505" s="56"/>
      <c r="BX505" s="56"/>
      <c r="BY505" s="56"/>
      <c r="BZ505" s="56"/>
      <c r="CA505" s="56"/>
      <c r="CB505" s="56"/>
      <c r="CC505" s="56"/>
      <c r="CD505" s="56"/>
      <c r="CE505" s="74"/>
    </row>
    <row r="506" spans="1:83" ht="12.75">
      <c r="A506" s="28">
        <v>682</v>
      </c>
      <c r="B506" s="29" t="s">
        <v>318</v>
      </c>
      <c r="C506" s="30">
        <f>C507+C508+C509+C510</f>
        <v>0</v>
      </c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  <c r="AY506" s="56"/>
      <c r="AZ506" s="56"/>
      <c r="BA506" s="56"/>
      <c r="BB506" s="56"/>
      <c r="BC506" s="56"/>
      <c r="BD506" s="56"/>
      <c r="BE506" s="56"/>
      <c r="BF506" s="56"/>
      <c r="BG506" s="56"/>
      <c r="BH506" s="56"/>
      <c r="BI506" s="56"/>
      <c r="BJ506" s="56"/>
      <c r="BK506" s="56"/>
      <c r="BL506" s="56"/>
      <c r="BM506" s="56"/>
      <c r="BN506" s="56"/>
      <c r="BO506" s="56"/>
      <c r="BP506" s="56"/>
      <c r="BQ506" s="56"/>
      <c r="BR506" s="56"/>
      <c r="BS506" s="56"/>
      <c r="BT506" s="56"/>
      <c r="BU506" s="56"/>
      <c r="BV506" s="56"/>
      <c r="BW506" s="56"/>
      <c r="BX506" s="56"/>
      <c r="BY506" s="56"/>
      <c r="BZ506" s="56"/>
      <c r="CA506" s="56"/>
      <c r="CB506" s="56"/>
      <c r="CC506" s="56"/>
      <c r="CD506" s="56"/>
      <c r="CE506" s="74"/>
    </row>
    <row r="507" spans="1:83" ht="12.75">
      <c r="A507" s="36">
        <v>68201</v>
      </c>
      <c r="B507" s="37" t="s">
        <v>319</v>
      </c>
      <c r="C507" s="78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  <c r="AS507" s="56"/>
      <c r="AT507" s="56"/>
      <c r="AU507" s="56"/>
      <c r="AV507" s="56"/>
      <c r="AW507" s="56"/>
      <c r="AX507" s="56"/>
      <c r="AY507" s="56"/>
      <c r="AZ507" s="56"/>
      <c r="BA507" s="56"/>
      <c r="BB507" s="56"/>
      <c r="BC507" s="56"/>
      <c r="BD507" s="56"/>
      <c r="BE507" s="56"/>
      <c r="BF507" s="56"/>
      <c r="BG507" s="56"/>
      <c r="BH507" s="56"/>
      <c r="BI507" s="56"/>
      <c r="BJ507" s="56"/>
      <c r="BK507" s="56"/>
      <c r="BL507" s="56"/>
      <c r="BM507" s="56"/>
      <c r="BN507" s="56"/>
      <c r="BO507" s="56"/>
      <c r="BP507" s="56"/>
      <c r="BQ507" s="56"/>
      <c r="BR507" s="56"/>
      <c r="BS507" s="56"/>
      <c r="BT507" s="56"/>
      <c r="BU507" s="56"/>
      <c r="BV507" s="56"/>
      <c r="BW507" s="56"/>
      <c r="BX507" s="56"/>
      <c r="BY507" s="56"/>
      <c r="BZ507" s="56"/>
      <c r="CA507" s="56"/>
      <c r="CB507" s="56"/>
      <c r="CC507" s="56"/>
      <c r="CD507" s="56"/>
      <c r="CE507" s="74"/>
    </row>
    <row r="508" spans="1:83" ht="12.75">
      <c r="A508" s="36">
        <v>68202</v>
      </c>
      <c r="B508" s="37" t="s">
        <v>320</v>
      </c>
      <c r="C508" s="78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  <c r="AS508" s="56"/>
      <c r="AT508" s="56"/>
      <c r="AU508" s="56"/>
      <c r="AV508" s="56"/>
      <c r="AW508" s="56"/>
      <c r="AX508" s="56"/>
      <c r="AY508" s="56"/>
      <c r="AZ508" s="56"/>
      <c r="BA508" s="56"/>
      <c r="BB508" s="56"/>
      <c r="BC508" s="56"/>
      <c r="BD508" s="56"/>
      <c r="BE508" s="56"/>
      <c r="BF508" s="56"/>
      <c r="BG508" s="56"/>
      <c r="BH508" s="56"/>
      <c r="BI508" s="56"/>
      <c r="BJ508" s="56"/>
      <c r="BK508" s="56"/>
      <c r="BL508" s="56"/>
      <c r="BM508" s="56"/>
      <c r="BN508" s="56"/>
      <c r="BO508" s="56"/>
      <c r="BP508" s="56"/>
      <c r="BQ508" s="56"/>
      <c r="BR508" s="56"/>
      <c r="BS508" s="56"/>
      <c r="BT508" s="56"/>
      <c r="BU508" s="56"/>
      <c r="BV508" s="56"/>
      <c r="BW508" s="56"/>
      <c r="BX508" s="56"/>
      <c r="BY508" s="56"/>
      <c r="BZ508" s="56"/>
      <c r="CA508" s="56"/>
      <c r="CB508" s="56"/>
      <c r="CC508" s="56"/>
      <c r="CD508" s="56"/>
      <c r="CE508" s="74"/>
    </row>
    <row r="509" spans="1:83" ht="12.75">
      <c r="A509" s="36">
        <v>68203</v>
      </c>
      <c r="B509" s="37" t="s">
        <v>321</v>
      </c>
      <c r="C509" s="78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  <c r="AY509" s="56"/>
      <c r="AZ509" s="56"/>
      <c r="BA509" s="56"/>
      <c r="BB509" s="56"/>
      <c r="BC509" s="56"/>
      <c r="BD509" s="56"/>
      <c r="BE509" s="56"/>
      <c r="BF509" s="56"/>
      <c r="BG509" s="56"/>
      <c r="BH509" s="56"/>
      <c r="BI509" s="56"/>
      <c r="BJ509" s="56"/>
      <c r="BK509" s="56"/>
      <c r="BL509" s="56"/>
      <c r="BM509" s="56"/>
      <c r="BN509" s="56"/>
      <c r="BO509" s="56"/>
      <c r="BP509" s="56"/>
      <c r="BQ509" s="56"/>
      <c r="BR509" s="56"/>
      <c r="BS509" s="56"/>
      <c r="BT509" s="56"/>
      <c r="BU509" s="56"/>
      <c r="BV509" s="56"/>
      <c r="BW509" s="56"/>
      <c r="BX509" s="56"/>
      <c r="BY509" s="56"/>
      <c r="BZ509" s="56"/>
      <c r="CA509" s="56"/>
      <c r="CB509" s="56"/>
      <c r="CC509" s="56"/>
      <c r="CD509" s="56"/>
      <c r="CE509" s="74"/>
    </row>
    <row r="510" spans="1:83" ht="12.75">
      <c r="A510" s="36">
        <v>68204</v>
      </c>
      <c r="B510" s="37" t="s">
        <v>322</v>
      </c>
      <c r="C510" s="78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  <c r="AS510" s="56"/>
      <c r="AT510" s="56"/>
      <c r="AU510" s="56"/>
      <c r="AV510" s="56"/>
      <c r="AW510" s="56"/>
      <c r="AX510" s="56"/>
      <c r="AY510" s="56"/>
      <c r="AZ510" s="56"/>
      <c r="BA510" s="56"/>
      <c r="BB510" s="56"/>
      <c r="BC510" s="56"/>
      <c r="BD510" s="56"/>
      <c r="BE510" s="56"/>
      <c r="BF510" s="56"/>
      <c r="BG510" s="56"/>
      <c r="BH510" s="56"/>
      <c r="BI510" s="56"/>
      <c r="BJ510" s="56"/>
      <c r="BK510" s="56"/>
      <c r="BL510" s="56"/>
      <c r="BM510" s="56"/>
      <c r="BN510" s="56"/>
      <c r="BO510" s="56"/>
      <c r="BP510" s="56"/>
      <c r="BQ510" s="56"/>
      <c r="BR510" s="56"/>
      <c r="BS510" s="56"/>
      <c r="BT510" s="56"/>
      <c r="BU510" s="56"/>
      <c r="BV510" s="56"/>
      <c r="BW510" s="56"/>
      <c r="BX510" s="56"/>
      <c r="BY510" s="56"/>
      <c r="BZ510" s="56"/>
      <c r="CA510" s="56"/>
      <c r="CB510" s="56"/>
      <c r="CC510" s="56"/>
      <c r="CD510" s="56"/>
      <c r="CE510" s="74"/>
    </row>
    <row r="511" spans="1:83" ht="12.75">
      <c r="A511" s="28">
        <v>683</v>
      </c>
      <c r="B511" s="29" t="s">
        <v>323</v>
      </c>
      <c r="C511" s="30">
        <f>C512+C513</f>
        <v>0</v>
      </c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  <c r="AS511" s="56"/>
      <c r="AT511" s="56"/>
      <c r="AU511" s="56"/>
      <c r="AV511" s="56"/>
      <c r="AW511" s="56"/>
      <c r="AX511" s="56"/>
      <c r="AY511" s="56"/>
      <c r="AZ511" s="56"/>
      <c r="BA511" s="56"/>
      <c r="BB511" s="56"/>
      <c r="BC511" s="56"/>
      <c r="BD511" s="56"/>
      <c r="BE511" s="56"/>
      <c r="BF511" s="56"/>
      <c r="BG511" s="56"/>
      <c r="BH511" s="56"/>
      <c r="BI511" s="56"/>
      <c r="BJ511" s="56"/>
      <c r="BK511" s="56"/>
      <c r="BL511" s="56"/>
      <c r="BM511" s="56"/>
      <c r="BN511" s="56"/>
      <c r="BO511" s="56"/>
      <c r="BP511" s="56"/>
      <c r="BQ511" s="56"/>
      <c r="BR511" s="56"/>
      <c r="BS511" s="56"/>
      <c r="BT511" s="56"/>
      <c r="BU511" s="56"/>
      <c r="BV511" s="56"/>
      <c r="BW511" s="56"/>
      <c r="BX511" s="56"/>
      <c r="BY511" s="56"/>
      <c r="BZ511" s="56"/>
      <c r="CA511" s="56"/>
      <c r="CB511" s="56"/>
      <c r="CC511" s="56"/>
      <c r="CD511" s="56"/>
      <c r="CE511" s="74"/>
    </row>
    <row r="512" spans="1:83" ht="12.75">
      <c r="A512" s="36">
        <v>68301</v>
      </c>
      <c r="B512" s="37" t="s">
        <v>324</v>
      </c>
      <c r="C512" s="78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  <c r="AY512" s="56"/>
      <c r="AZ512" s="56"/>
      <c r="BA512" s="56"/>
      <c r="BB512" s="56"/>
      <c r="BC512" s="56"/>
      <c r="BD512" s="56"/>
      <c r="BE512" s="56"/>
      <c r="BF512" s="56"/>
      <c r="BG512" s="56"/>
      <c r="BH512" s="56"/>
      <c r="BI512" s="56"/>
      <c r="BJ512" s="56"/>
      <c r="BK512" s="56"/>
      <c r="BL512" s="56"/>
      <c r="BM512" s="56"/>
      <c r="BN512" s="56"/>
      <c r="BO512" s="56"/>
      <c r="BP512" s="56"/>
      <c r="BQ512" s="56"/>
      <c r="BR512" s="56"/>
      <c r="BS512" s="56"/>
      <c r="BT512" s="56"/>
      <c r="BU512" s="56"/>
      <c r="BV512" s="56"/>
      <c r="BW512" s="56"/>
      <c r="BX512" s="56"/>
      <c r="BY512" s="56"/>
      <c r="BZ512" s="56"/>
      <c r="CA512" s="56"/>
      <c r="CB512" s="56"/>
      <c r="CC512" s="56"/>
      <c r="CD512" s="56"/>
      <c r="CE512" s="74"/>
    </row>
    <row r="513" spans="1:83" ht="12.75">
      <c r="A513" s="36">
        <v>68302</v>
      </c>
      <c r="B513" s="37" t="s">
        <v>325</v>
      </c>
      <c r="C513" s="78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  <c r="AS513" s="56"/>
      <c r="AT513" s="56"/>
      <c r="AU513" s="56"/>
      <c r="AV513" s="56"/>
      <c r="AW513" s="56"/>
      <c r="AX513" s="56"/>
      <c r="AY513" s="56"/>
      <c r="AZ513" s="56"/>
      <c r="BA513" s="56"/>
      <c r="BB513" s="56"/>
      <c r="BC513" s="56"/>
      <c r="BD513" s="56"/>
      <c r="BE513" s="56"/>
      <c r="BF513" s="56"/>
      <c r="BG513" s="56"/>
      <c r="BH513" s="56"/>
      <c r="BI513" s="56"/>
      <c r="BJ513" s="56"/>
      <c r="BK513" s="56"/>
      <c r="BL513" s="56"/>
      <c r="BM513" s="56"/>
      <c r="BN513" s="56"/>
      <c r="BO513" s="56"/>
      <c r="BP513" s="56"/>
      <c r="BQ513" s="56"/>
      <c r="BR513" s="56"/>
      <c r="BS513" s="56"/>
      <c r="BT513" s="56"/>
      <c r="BU513" s="56"/>
      <c r="BV513" s="56"/>
      <c r="BW513" s="56"/>
      <c r="BX513" s="56"/>
      <c r="BY513" s="56"/>
      <c r="BZ513" s="56"/>
      <c r="CA513" s="56"/>
      <c r="CB513" s="56"/>
      <c r="CC513" s="56"/>
      <c r="CD513" s="56"/>
      <c r="CE513" s="74"/>
    </row>
    <row r="514" spans="1:83" ht="12.75">
      <c r="A514" s="28">
        <v>684</v>
      </c>
      <c r="B514" s="29" t="s">
        <v>326</v>
      </c>
      <c r="C514" s="30">
        <f>C515+C516</f>
        <v>314213</v>
      </c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  <c r="AS514" s="56"/>
      <c r="AT514" s="56"/>
      <c r="AU514" s="56"/>
      <c r="AV514" s="56"/>
      <c r="AW514" s="56"/>
      <c r="AX514" s="56"/>
      <c r="AY514" s="56"/>
      <c r="AZ514" s="56"/>
      <c r="BA514" s="56"/>
      <c r="BB514" s="56"/>
      <c r="BC514" s="56"/>
      <c r="BD514" s="56"/>
      <c r="BE514" s="56"/>
      <c r="BF514" s="56"/>
      <c r="BG514" s="56"/>
      <c r="BH514" s="56"/>
      <c r="BI514" s="56"/>
      <c r="BJ514" s="56"/>
      <c r="BK514" s="56"/>
      <c r="BL514" s="56"/>
      <c r="BM514" s="56"/>
      <c r="BN514" s="56"/>
      <c r="BO514" s="56"/>
      <c r="BP514" s="56"/>
      <c r="BQ514" s="56"/>
      <c r="BR514" s="56"/>
      <c r="BS514" s="56"/>
      <c r="BT514" s="56"/>
      <c r="BU514" s="56"/>
      <c r="BV514" s="56"/>
      <c r="BW514" s="56"/>
      <c r="BX514" s="56"/>
      <c r="BY514" s="56"/>
      <c r="BZ514" s="56"/>
      <c r="CA514" s="56"/>
      <c r="CB514" s="56"/>
      <c r="CC514" s="56"/>
      <c r="CD514" s="56"/>
      <c r="CE514" s="74"/>
    </row>
    <row r="515" spans="1:83" ht="12.75">
      <c r="A515" s="36">
        <v>68401</v>
      </c>
      <c r="B515" s="37" t="s">
        <v>327</v>
      </c>
      <c r="C515" s="78">
        <v>314213</v>
      </c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56"/>
      <c r="AX515" s="56"/>
      <c r="AY515" s="56"/>
      <c r="AZ515" s="56"/>
      <c r="BA515" s="56"/>
      <c r="BB515" s="56"/>
      <c r="BC515" s="56"/>
      <c r="BD515" s="56"/>
      <c r="BE515" s="56"/>
      <c r="BF515" s="56"/>
      <c r="BG515" s="56"/>
      <c r="BH515" s="56"/>
      <c r="BI515" s="56"/>
      <c r="BJ515" s="56"/>
      <c r="BK515" s="56"/>
      <c r="BL515" s="56"/>
      <c r="BM515" s="56"/>
      <c r="BN515" s="56"/>
      <c r="BO515" s="56"/>
      <c r="BP515" s="56"/>
      <c r="BQ515" s="56"/>
      <c r="BR515" s="56"/>
      <c r="BS515" s="56"/>
      <c r="BT515" s="56"/>
      <c r="BU515" s="56"/>
      <c r="BV515" s="56"/>
      <c r="BW515" s="56"/>
      <c r="BX515" s="56"/>
      <c r="BY515" s="56"/>
      <c r="BZ515" s="56"/>
      <c r="CA515" s="56"/>
      <c r="CB515" s="56"/>
      <c r="CC515" s="56"/>
      <c r="CD515" s="56"/>
      <c r="CE515" s="74"/>
    </row>
    <row r="516" spans="1:83" ht="12.75">
      <c r="A516" s="36">
        <v>68402</v>
      </c>
      <c r="B516" s="37" t="s">
        <v>328</v>
      </c>
      <c r="C516" s="78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  <c r="AS516" s="56"/>
      <c r="AT516" s="56"/>
      <c r="AU516" s="56"/>
      <c r="AV516" s="56"/>
      <c r="AW516" s="56"/>
      <c r="AX516" s="56"/>
      <c r="AY516" s="56"/>
      <c r="AZ516" s="56"/>
      <c r="BA516" s="56"/>
      <c r="BB516" s="56"/>
      <c r="BC516" s="56"/>
      <c r="BD516" s="56"/>
      <c r="BE516" s="56"/>
      <c r="BF516" s="56"/>
      <c r="BG516" s="56"/>
      <c r="BH516" s="56"/>
      <c r="BI516" s="56"/>
      <c r="BJ516" s="56"/>
      <c r="BK516" s="56"/>
      <c r="BL516" s="56"/>
      <c r="BM516" s="56"/>
      <c r="BN516" s="56"/>
      <c r="BO516" s="56"/>
      <c r="BP516" s="56"/>
      <c r="BQ516" s="56"/>
      <c r="BR516" s="56"/>
      <c r="BS516" s="56"/>
      <c r="BT516" s="56"/>
      <c r="BU516" s="56"/>
      <c r="BV516" s="56"/>
      <c r="BW516" s="56"/>
      <c r="BX516" s="56"/>
      <c r="BY516" s="56"/>
      <c r="BZ516" s="56"/>
      <c r="CA516" s="56"/>
      <c r="CB516" s="56"/>
      <c r="CC516" s="56"/>
      <c r="CD516" s="56"/>
      <c r="CE516" s="74"/>
    </row>
    <row r="517" spans="1:83" ht="12.75">
      <c r="A517" s="28">
        <v>685</v>
      </c>
      <c r="B517" s="29" t="s">
        <v>329</v>
      </c>
      <c r="C517" s="78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  <c r="AS517" s="56"/>
      <c r="AT517" s="56"/>
      <c r="AU517" s="56"/>
      <c r="AV517" s="56"/>
      <c r="AW517" s="56"/>
      <c r="AX517" s="56"/>
      <c r="AY517" s="56"/>
      <c r="AZ517" s="56"/>
      <c r="BA517" s="56"/>
      <c r="BB517" s="56"/>
      <c r="BC517" s="56"/>
      <c r="BD517" s="56"/>
      <c r="BE517" s="56"/>
      <c r="BF517" s="56"/>
      <c r="BG517" s="56"/>
      <c r="BH517" s="56"/>
      <c r="BI517" s="56"/>
      <c r="BJ517" s="56"/>
      <c r="BK517" s="56"/>
      <c r="BL517" s="56"/>
      <c r="BM517" s="56"/>
      <c r="BN517" s="56"/>
      <c r="BO517" s="56"/>
      <c r="BP517" s="56"/>
      <c r="BQ517" s="56"/>
      <c r="BR517" s="56"/>
      <c r="BS517" s="56"/>
      <c r="BT517" s="56"/>
      <c r="BU517" s="56"/>
      <c r="BV517" s="56"/>
      <c r="BW517" s="56"/>
      <c r="BX517" s="56"/>
      <c r="BY517" s="56"/>
      <c r="BZ517" s="56"/>
      <c r="CA517" s="56"/>
      <c r="CB517" s="56"/>
      <c r="CC517" s="56"/>
      <c r="CD517" s="56"/>
      <c r="CE517" s="74"/>
    </row>
    <row r="518" spans="1:83" ht="12.75">
      <c r="A518" s="28">
        <v>686</v>
      </c>
      <c r="B518" s="29" t="s">
        <v>330</v>
      </c>
      <c r="C518" s="78">
        <v>7206.9</v>
      </c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  <c r="AY518" s="56"/>
      <c r="AZ518" s="56"/>
      <c r="BA518" s="56"/>
      <c r="BB518" s="56"/>
      <c r="BC518" s="56"/>
      <c r="BD518" s="56"/>
      <c r="BE518" s="56"/>
      <c r="BF518" s="56"/>
      <c r="BG518" s="56"/>
      <c r="BH518" s="56"/>
      <c r="BI518" s="56"/>
      <c r="BJ518" s="56"/>
      <c r="BK518" s="56"/>
      <c r="BL518" s="56"/>
      <c r="BM518" s="56"/>
      <c r="BN518" s="56"/>
      <c r="BO518" s="56"/>
      <c r="BP518" s="56"/>
      <c r="BQ518" s="56"/>
      <c r="BR518" s="56"/>
      <c r="BS518" s="56"/>
      <c r="BT518" s="56"/>
      <c r="BU518" s="56"/>
      <c r="BV518" s="56"/>
      <c r="BW518" s="56"/>
      <c r="BX518" s="56"/>
      <c r="BY518" s="56"/>
      <c r="BZ518" s="56"/>
      <c r="CA518" s="56"/>
      <c r="CB518" s="56"/>
      <c r="CC518" s="56"/>
      <c r="CD518" s="56"/>
      <c r="CE518" s="74"/>
    </row>
    <row r="519" spans="1:83" ht="12.75">
      <c r="A519" s="28">
        <v>687</v>
      </c>
      <c r="B519" s="29" t="s">
        <v>331</v>
      </c>
      <c r="C519" s="30">
        <f>C520+C521</f>
        <v>-1134.65</v>
      </c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  <c r="AS519" s="56"/>
      <c r="AT519" s="56"/>
      <c r="AU519" s="56"/>
      <c r="AV519" s="56"/>
      <c r="AW519" s="56"/>
      <c r="AX519" s="56"/>
      <c r="AY519" s="56"/>
      <c r="AZ519" s="56"/>
      <c r="BA519" s="56"/>
      <c r="BB519" s="56"/>
      <c r="BC519" s="56"/>
      <c r="BD519" s="56"/>
      <c r="BE519" s="56"/>
      <c r="BF519" s="56"/>
      <c r="BG519" s="56"/>
      <c r="BH519" s="56"/>
      <c r="BI519" s="56"/>
      <c r="BJ519" s="56"/>
      <c r="BK519" s="56"/>
      <c r="BL519" s="56"/>
      <c r="BM519" s="56"/>
      <c r="BN519" s="56"/>
      <c r="BO519" s="56"/>
      <c r="BP519" s="56"/>
      <c r="BQ519" s="56"/>
      <c r="BR519" s="56"/>
      <c r="BS519" s="56"/>
      <c r="BT519" s="56"/>
      <c r="BU519" s="56"/>
      <c r="BV519" s="56"/>
      <c r="BW519" s="56"/>
      <c r="BX519" s="56"/>
      <c r="BY519" s="56"/>
      <c r="BZ519" s="56"/>
      <c r="CA519" s="56"/>
      <c r="CB519" s="56"/>
      <c r="CC519" s="56"/>
      <c r="CD519" s="56"/>
      <c r="CE519" s="74"/>
    </row>
    <row r="520" spans="1:83" ht="12.75">
      <c r="A520" s="36">
        <v>68701</v>
      </c>
      <c r="B520" s="37" t="s">
        <v>332</v>
      </c>
      <c r="C520" s="78">
        <v>-1134.65</v>
      </c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  <c r="AS520" s="56"/>
      <c r="AT520" s="56"/>
      <c r="AU520" s="56"/>
      <c r="AV520" s="56"/>
      <c r="AW520" s="56"/>
      <c r="AX520" s="56"/>
      <c r="AY520" s="56"/>
      <c r="AZ520" s="56"/>
      <c r="BA520" s="56"/>
      <c r="BB520" s="56"/>
      <c r="BC520" s="56"/>
      <c r="BD520" s="56"/>
      <c r="BE520" s="56"/>
      <c r="BF520" s="56"/>
      <c r="BG520" s="56"/>
      <c r="BH520" s="56"/>
      <c r="BI520" s="56"/>
      <c r="BJ520" s="56"/>
      <c r="BK520" s="56"/>
      <c r="BL520" s="56"/>
      <c r="BM520" s="56"/>
      <c r="BN520" s="56"/>
      <c r="BO520" s="56"/>
      <c r="BP520" s="56"/>
      <c r="BQ520" s="56"/>
      <c r="BR520" s="56"/>
      <c r="BS520" s="56"/>
      <c r="BT520" s="56"/>
      <c r="BU520" s="56"/>
      <c r="BV520" s="56"/>
      <c r="BW520" s="56"/>
      <c r="BX520" s="56"/>
      <c r="BY520" s="56"/>
      <c r="BZ520" s="56"/>
      <c r="CA520" s="56"/>
      <c r="CB520" s="56"/>
      <c r="CC520" s="56"/>
      <c r="CD520" s="56"/>
      <c r="CE520" s="74"/>
    </row>
    <row r="521" spans="1:83" ht="12.75">
      <c r="A521" s="36">
        <v>68799</v>
      </c>
      <c r="B521" s="37" t="s">
        <v>331</v>
      </c>
      <c r="C521" s="78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  <c r="AY521" s="56"/>
      <c r="AZ521" s="56"/>
      <c r="BA521" s="56"/>
      <c r="BB521" s="56"/>
      <c r="BC521" s="56"/>
      <c r="BD521" s="56"/>
      <c r="BE521" s="56"/>
      <c r="BF521" s="56"/>
      <c r="BG521" s="56"/>
      <c r="BH521" s="56"/>
      <c r="BI521" s="56"/>
      <c r="BJ521" s="56"/>
      <c r="BK521" s="56"/>
      <c r="BL521" s="56"/>
      <c r="BM521" s="56"/>
      <c r="BN521" s="56"/>
      <c r="BO521" s="56"/>
      <c r="BP521" s="56"/>
      <c r="BQ521" s="56"/>
      <c r="BR521" s="56"/>
      <c r="BS521" s="56"/>
      <c r="BT521" s="56"/>
      <c r="BU521" s="56"/>
      <c r="BV521" s="56"/>
      <c r="BW521" s="56"/>
      <c r="BX521" s="56"/>
      <c r="BY521" s="56"/>
      <c r="BZ521" s="56"/>
      <c r="CA521" s="56"/>
      <c r="CB521" s="56"/>
      <c r="CC521" s="56"/>
      <c r="CD521" s="56"/>
      <c r="CE521" s="74"/>
    </row>
    <row r="522" spans="1:83" ht="12.75">
      <c r="A522" s="28">
        <v>688</v>
      </c>
      <c r="B522" s="29" t="s">
        <v>333</v>
      </c>
      <c r="C522" s="78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  <c r="AS522" s="56"/>
      <c r="AT522" s="56"/>
      <c r="AU522" s="56"/>
      <c r="AV522" s="56"/>
      <c r="AW522" s="56"/>
      <c r="AX522" s="56"/>
      <c r="AY522" s="56"/>
      <c r="AZ522" s="56"/>
      <c r="BA522" s="56"/>
      <c r="BB522" s="56"/>
      <c r="BC522" s="56"/>
      <c r="BD522" s="56"/>
      <c r="BE522" s="56"/>
      <c r="BF522" s="56"/>
      <c r="BG522" s="56"/>
      <c r="BH522" s="56"/>
      <c r="BI522" s="56"/>
      <c r="BJ522" s="56"/>
      <c r="BK522" s="56"/>
      <c r="BL522" s="56"/>
      <c r="BM522" s="56"/>
      <c r="BN522" s="56"/>
      <c r="BO522" s="56"/>
      <c r="BP522" s="56"/>
      <c r="BQ522" s="56"/>
      <c r="BR522" s="56"/>
      <c r="BS522" s="56"/>
      <c r="BT522" s="56"/>
      <c r="BU522" s="56"/>
      <c r="BV522" s="56"/>
      <c r="BW522" s="56"/>
      <c r="BX522" s="56"/>
      <c r="BY522" s="56"/>
      <c r="BZ522" s="56"/>
      <c r="CA522" s="56"/>
      <c r="CB522" s="56"/>
      <c r="CC522" s="56"/>
      <c r="CD522" s="56"/>
      <c r="CE522" s="74"/>
    </row>
    <row r="523" spans="1:83" ht="12.75">
      <c r="A523" s="28">
        <v>689</v>
      </c>
      <c r="B523" s="29" t="s">
        <v>334</v>
      </c>
      <c r="C523" s="78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  <c r="AS523" s="56"/>
      <c r="AT523" s="56"/>
      <c r="AU523" s="56"/>
      <c r="AV523" s="56"/>
      <c r="AW523" s="56"/>
      <c r="AX523" s="56"/>
      <c r="AY523" s="56"/>
      <c r="AZ523" s="56"/>
      <c r="BA523" s="56"/>
      <c r="BB523" s="56"/>
      <c r="BC523" s="56"/>
      <c r="BD523" s="56"/>
      <c r="BE523" s="56"/>
      <c r="BF523" s="56"/>
      <c r="BG523" s="56"/>
      <c r="BH523" s="56"/>
      <c r="BI523" s="56"/>
      <c r="BJ523" s="56"/>
      <c r="BK523" s="56"/>
      <c r="BL523" s="56"/>
      <c r="BM523" s="56"/>
      <c r="BN523" s="56"/>
      <c r="BO523" s="56"/>
      <c r="BP523" s="56"/>
      <c r="BQ523" s="56"/>
      <c r="BR523" s="56"/>
      <c r="BS523" s="56"/>
      <c r="BT523" s="56"/>
      <c r="BU523" s="56"/>
      <c r="BV523" s="56"/>
      <c r="BW523" s="56"/>
      <c r="BX523" s="56"/>
      <c r="BY523" s="56"/>
      <c r="BZ523" s="56"/>
      <c r="CA523" s="56"/>
      <c r="CB523" s="56"/>
      <c r="CC523" s="56"/>
      <c r="CD523" s="56"/>
      <c r="CE523" s="74"/>
    </row>
    <row r="524" spans="1:83" ht="12.75">
      <c r="A524" s="20">
        <v>69</v>
      </c>
      <c r="B524" s="21" t="s">
        <v>335</v>
      </c>
      <c r="C524" s="76">
        <f>C527+C528</f>
        <v>15266935.189999998</v>
      </c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  <c r="AY524" s="56"/>
      <c r="AZ524" s="56"/>
      <c r="BA524" s="56"/>
      <c r="BB524" s="56"/>
      <c r="BC524" s="56"/>
      <c r="BD524" s="56"/>
      <c r="BE524" s="56"/>
      <c r="BF524" s="56"/>
      <c r="BG524" s="56"/>
      <c r="BH524" s="56"/>
      <c r="BI524" s="56"/>
      <c r="BJ524" s="56"/>
      <c r="BK524" s="56"/>
      <c r="BL524" s="56"/>
      <c r="BM524" s="56"/>
      <c r="BN524" s="56"/>
      <c r="BO524" s="56"/>
      <c r="BP524" s="56"/>
      <c r="BQ524" s="56"/>
      <c r="BR524" s="56"/>
      <c r="BS524" s="56"/>
      <c r="BT524" s="56"/>
      <c r="BU524" s="56"/>
      <c r="BV524" s="56"/>
      <c r="BW524" s="56"/>
      <c r="BX524" s="56"/>
      <c r="BY524" s="56"/>
      <c r="BZ524" s="56"/>
      <c r="CA524" s="56"/>
      <c r="CB524" s="56"/>
      <c r="CC524" s="56"/>
      <c r="CD524" s="56"/>
      <c r="CE524" s="74"/>
    </row>
    <row r="525" spans="1:83" ht="12.75">
      <c r="A525" s="28">
        <v>690</v>
      </c>
      <c r="B525" s="29" t="s">
        <v>336</v>
      </c>
      <c r="C525" s="80">
        <f>C13+C93+C137+C216+C323+C331+C342+C432+C493</f>
        <v>19482558.919999998</v>
      </c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  <c r="AS525" s="56"/>
      <c r="AT525" s="56"/>
      <c r="AU525" s="56"/>
      <c r="AV525" s="56"/>
      <c r="AW525" s="56"/>
      <c r="AX525" s="56"/>
      <c r="AY525" s="56"/>
      <c r="AZ525" s="56"/>
      <c r="BA525" s="56"/>
      <c r="BB525" s="56"/>
      <c r="BC525" s="56"/>
      <c r="BD525" s="56"/>
      <c r="BE525" s="56"/>
      <c r="BF525" s="56"/>
      <c r="BG525" s="56"/>
      <c r="BH525" s="56"/>
      <c r="BI525" s="56"/>
      <c r="BJ525" s="56"/>
      <c r="BK525" s="56"/>
      <c r="BL525" s="56"/>
      <c r="BM525" s="56"/>
      <c r="BN525" s="56"/>
      <c r="BO525" s="56"/>
      <c r="BP525" s="56"/>
      <c r="BQ525" s="56"/>
      <c r="BR525" s="56"/>
      <c r="BS525" s="56"/>
      <c r="BT525" s="56"/>
      <c r="BU525" s="56"/>
      <c r="BV525" s="56"/>
      <c r="BW525" s="56"/>
      <c r="BX525" s="56"/>
      <c r="BY525" s="56"/>
      <c r="BZ525" s="56"/>
      <c r="CA525" s="56"/>
      <c r="CB525" s="56"/>
      <c r="CC525" s="56"/>
      <c r="CD525" s="56"/>
      <c r="CE525" s="74"/>
    </row>
    <row r="526" spans="1:83" ht="12.75">
      <c r="A526" s="28">
        <v>691</v>
      </c>
      <c r="B526" s="29" t="s">
        <v>337</v>
      </c>
      <c r="C526" s="77">
        <v>-4215623.73</v>
      </c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  <c r="AS526" s="56"/>
      <c r="AT526" s="56"/>
      <c r="AU526" s="56"/>
      <c r="AV526" s="56"/>
      <c r="AW526" s="56"/>
      <c r="AX526" s="56"/>
      <c r="AY526" s="56"/>
      <c r="AZ526" s="56"/>
      <c r="BA526" s="56"/>
      <c r="BB526" s="56"/>
      <c r="BC526" s="56"/>
      <c r="BD526" s="56"/>
      <c r="BE526" s="56"/>
      <c r="BF526" s="56"/>
      <c r="BG526" s="56"/>
      <c r="BH526" s="56"/>
      <c r="BI526" s="56"/>
      <c r="BJ526" s="56"/>
      <c r="BK526" s="56"/>
      <c r="BL526" s="56"/>
      <c r="BM526" s="56"/>
      <c r="BN526" s="56"/>
      <c r="BO526" s="56"/>
      <c r="BP526" s="56"/>
      <c r="BQ526" s="56"/>
      <c r="BR526" s="56"/>
      <c r="BS526" s="56"/>
      <c r="BT526" s="56"/>
      <c r="BU526" s="56"/>
      <c r="BV526" s="56"/>
      <c r="BW526" s="56"/>
      <c r="BX526" s="56"/>
      <c r="BY526" s="56"/>
      <c r="BZ526" s="56"/>
      <c r="CA526" s="56"/>
      <c r="CB526" s="56"/>
      <c r="CC526" s="56"/>
      <c r="CD526" s="56"/>
      <c r="CE526" s="74"/>
    </row>
    <row r="527" spans="1:83" ht="12.75">
      <c r="A527" s="28">
        <v>692</v>
      </c>
      <c r="B527" s="29" t="s">
        <v>338</v>
      </c>
      <c r="C527" s="80">
        <f>C525+C526</f>
        <v>15266935.189999998</v>
      </c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  <c r="AY527" s="56"/>
      <c r="AZ527" s="56"/>
      <c r="BA527" s="56"/>
      <c r="BB527" s="56"/>
      <c r="BC527" s="56"/>
      <c r="BD527" s="56"/>
      <c r="BE527" s="56"/>
      <c r="BF527" s="56"/>
      <c r="BG527" s="56"/>
      <c r="BH527" s="56"/>
      <c r="BI527" s="56"/>
      <c r="BJ527" s="56"/>
      <c r="BK527" s="56"/>
      <c r="BL527" s="56"/>
      <c r="BM527" s="56"/>
      <c r="BN527" s="56"/>
      <c r="BO527" s="56"/>
      <c r="BP527" s="56"/>
      <c r="BQ527" s="56"/>
      <c r="BR527" s="56"/>
      <c r="BS527" s="56"/>
      <c r="BT527" s="56"/>
      <c r="BU527" s="56"/>
      <c r="BV527" s="56"/>
      <c r="BW527" s="56"/>
      <c r="BX527" s="56"/>
      <c r="BY527" s="56"/>
      <c r="BZ527" s="56"/>
      <c r="CA527" s="56"/>
      <c r="CB527" s="56"/>
      <c r="CC527" s="56"/>
      <c r="CD527" s="56"/>
      <c r="CE527" s="74"/>
    </row>
    <row r="528" spans="1:83" ht="12.75">
      <c r="A528" s="28">
        <v>693</v>
      </c>
      <c r="B528" s="29" t="s">
        <v>339</v>
      </c>
      <c r="C528" s="77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  <c r="AS528" s="56"/>
      <c r="AT528" s="56"/>
      <c r="AU528" s="56"/>
      <c r="AV528" s="56"/>
      <c r="AW528" s="56"/>
      <c r="AX528" s="56"/>
      <c r="AY528" s="56"/>
      <c r="AZ528" s="56"/>
      <c r="BA528" s="56"/>
      <c r="BB528" s="56"/>
      <c r="BC528" s="56"/>
      <c r="BD528" s="56"/>
      <c r="BE528" s="56"/>
      <c r="BF528" s="56"/>
      <c r="BG528" s="56"/>
      <c r="BH528" s="56"/>
      <c r="BI528" s="56"/>
      <c r="BJ528" s="56"/>
      <c r="BK528" s="56"/>
      <c r="BL528" s="56"/>
      <c r="BM528" s="56"/>
      <c r="BN528" s="56"/>
      <c r="BO528" s="56"/>
      <c r="BP528" s="56"/>
      <c r="BQ528" s="56"/>
      <c r="BR528" s="56"/>
      <c r="BS528" s="56"/>
      <c r="BT528" s="56"/>
      <c r="BU528" s="56"/>
      <c r="BV528" s="56"/>
      <c r="BW528" s="56"/>
      <c r="BX528" s="56"/>
      <c r="BY528" s="56"/>
      <c r="BZ528" s="56"/>
      <c r="CA528" s="56"/>
      <c r="CB528" s="56"/>
      <c r="CC528" s="56"/>
      <c r="CD528" s="56"/>
      <c r="CE528" s="74"/>
    </row>
  </sheetData>
  <sheetProtection password="E2AD" sheet="1" objects="1" scenarios="1"/>
  <dataValidations count="20">
    <dataValidation type="decimal" allowBlank="1" sqref="C457">
      <formula1>-9999999999999990000</formula1>
      <formula2>999999999999999000</formula2>
    </dataValidation>
    <dataValidation type="decimal" allowBlank="1" showInputMessage="1" showErrorMessage="1" errorTitle="HATALI GİRİŞ YAPTINIZ!" error="Lütfen sıfır ya da pozitif bir değer giriniz." sqref="C363:C371">
      <formula1>-9999999999999990000</formula1>
      <formula2>9999999999999990000</formula2>
    </dataValidation>
    <dataValidation type="decimal" allowBlank="1" showInputMessage="1" showErrorMessage="1" errorTitle="HATALI GİRİŞ YAPTINIZ!" error="Lütfen sıfır ya da pozitif bir değer giriniz." sqref="C312:C313 C309:C310 C299:C307 C290:C297 C280:C288 C272:C277 C263:C270 C260:C261 C250:C251 C247:C248 C243:C244 C240:C241 C236:C237 C233:C234 C229:C230 C226:C227 C315:C318 C257:C258 C254:C255 CD226:CD227 C320:C322 CD229:CD230 CD269:CD270 CD263 BV229:BX230 BV226:BX227 BV269:BX270 BV263:BX263 AJ100:AL102 D100:AF102 AR100:BC102 BE100:BQ102 BS100:BT102 BS91:BT92 C139:C146 BV149:BX150 BV152:BX153 CD222:CD223 CD139:CD146 CD149:CD150 CD152:CD153 AN100:AN102 C218:C223 BS105:BT106 BE105:BQ106 BE108:BQ109 C198:C201 C203:C206 C208:C215 BW210:CC210 C149:C150 C152:C153 C156:C157 C159:C160 C163:C171 C173:C180 C182:C190 C192:C193 C195:C196 AR108:BC109 AR105:BC106 D108:AF109 D105:AF106 AJ108:AL109 AJ105:AL106 AN108:AN109 AN105:AN106 BV139:BX146 BS108:BT109 BE91:BQ92 AR20:BC22 BS28:BT29 BE28:BQ29 E20:AF22 BE25:BQ26 AR91:BC92 AO19:BT19 BS25:BT26 AJ20:AL22 AR28:BC29 D91:AF92 AR25:BC26 AJ91:AL92 AN91:AN92 E19:AM19 D28:AF29 D25:AF26 AJ28:AL29 AJ25:AL26 BS20:BT22 AN28:AN29 AN25:AN26 D15:D22 AO15:BU16 E15:AM16 BS17:BT18 AN15:AN22 AJ17:AL18 E17:AF18 AR17:BC18">
      <formula1>-99999999999999</formula1>
      <formula2>9999999999999990</formula2>
    </dataValidation>
    <dataValidation type="decimal" allowBlank="1" showInputMessage="1" showErrorMessage="1" errorTitle="HATALI GİRİŞ YAPTINIZ!" error="Lütfen sıfır ya da pozitif bir değer giriniz." sqref="BE17:BQ18 BE20:BQ22 AN83:AN89 AJ83:AL89 D83:AF89 AR83:BC89 BE83:BQ89 BS83:BT89 BS96:BT98 BE96:BQ98 AR96:BC98 D96:AF98 AJ96:AL98 AN96:AN98 BW211:BX212 BV213:CC213 BV214:BX215 BV208:BV212 BW208:BX209 CD208:CD215 BV219:BX220 BV222:BX223 CD219:CD220">
      <formula1>-99999999999999</formula1>
      <formula2>9999999999999990</formula2>
    </dataValidation>
    <dataValidation type="decimal" allowBlank="1" showInputMessage="1" showErrorMessage="1" sqref="C498:C501 CD257:CD258 CD260:CD261 CD254:CD255 BV254:BX255 BV257:BX258 BV260:BX261 BS122:BT123 BE125:BQ126 BE119:BQ120 BE122:BQ123 BS119:BT120 AR125:BC126 AR122:BC123 AR119:BC120 D119:AF120 D125:AF126 D122:AF123 AJ119:AL120 AJ125:AL126 AJ122:AL123 AN119:AN120 AN125:AN126 AN122:AN123 BS125:BT126">
      <formula1>-9999999999999990</formula1>
      <formula2>99999999999999900</formula2>
    </dataValidation>
    <dataValidation type="decimal" operator="lessThanOrEqual" allowBlank="1" showInputMessage="1" showErrorMessage="1" promptTitle="DİKKAT!" prompt="Sıfır ya da negatif bir değer giriniz." errorTitle="HATALI GİRİŞ YAPTINIZ!" error="Lütfen sıfır ya da negatif bir sayı giriniz." sqref="C438:C446 C433:C435 C335:C341 C332:C333 C508 C467:C468 C470:C471 C473:C476 C478:C482 C484:C492 C526 C458:C465 C505 C448:C455 C513 C516:C517 C510 C497 C520:C521 C523 CD233 CD237 CD240 CD244 CD247 CD251 CD264:CD268 CD272:CD277 CD280:CD288 CD290:CD297 CD299:CD307 CD309:CD310 CD312:CD313 CD315:CD318 CD320:CD322 BV233:BX233 BV237:BX237 BV240:BX240 BV244:BX244 BV247:BX247 BV251:BX251 BV264:BX268 BV272:BX277 BV280:BX288 BV290:BX297 BV299:BX307 BV309:BX310 BV312:BX313 BV315:BX318 BV320:BX322 BV160:BX160 BV156:BX156 CD156 BS116:BT116 BE112:BQ112 BE116:BQ116 BE129:BQ133 CD160 BS112:BT112 AR112:BC112 AR129:BC133 AR116:BC116 D129:AF133 D116:AF116 D112:AF112 AJ129:AL133 AJ116:AL116 AJ112:AL112 AN129:AN133 AN116 AN112 BS129:BT133 BS36:BT36 BS32:BT32 BE32:BQ32 BE36:BQ36 AN36 AR36:BC36 AR32:BC32 D32:AF32 D36:AF36 AJ32:AL32 AJ36:AL36 AN32">
      <formula1>0</formula1>
    </dataValidation>
    <dataValidation type="decimal" operator="greaterThanOrEqual" allowBlank="1" showInputMessage="1" showErrorMessage="1" errorTitle="HATALI GİRİŞ YAPTINIZ!" error="Lütfen sıfır ya da pozitif bir değer giriniz." sqref="C354:C361 C344:C352 C324:C330 C429:C431 C495 C504 C507 C389:C397 C373:C374 C376:C377 C379:C382 C408:C416 C418:C419 C512 C515 C421:C422 C384:C386 C518 C522 C528 C509 C399:C406 C424:C427 CD234 CD236 CD241 CD248 CD250 CD243 BV234:BX234 BV236:BX236 BV241:BX241 BV248:BX248 BV250:BX250 BV243:BX243 BV159:BX159 BV157:BX157 BV206:BX206 CD206 BS113:BT113 BE113:BQ113 BE115:BQ115 CD159 CD157 AR115:BC115 AR113:BC113 D115:AF115 D113:AF113 AJ115:AL115 AJ113:AL113 AN115 AN113 BS115:BT115 BS35:BT35 BS68:BT69 BS71:BT72 BS59:BT66 BS74:BT77 BS79:BT81 BE79:BQ81 BE59:BQ66 BE33:BQ33 BE35:BQ35 BE68:BQ69 BE71:BQ72 BE74:BQ77 AR71:BC72 AN33 AN35 AR79:BC81 BS33:BT33 AR35:BC35 AR33:BC33 AR59:BC66 AR74:BC77 AR68:BC69 D59:AF66 D79:AF81 D74:AF77 D71:AF72 D68:AF69 AJ59:AL66 AJ79:AL81 AJ74:AL77 AJ71:AL72 AJ68:AL69 AN59:AN66 AN79:AN81 AN74:AN77 AN71:AN72 AN68:AN69 D33:AF33 D35:AF35 AJ33:AL33 AJ35:AL35">
      <formula1>0</formula1>
    </dataValidation>
    <dataValidation type="whole" operator="lessThanOrEqual" allowBlank="1" showInputMessage="1" showErrorMessage="1" promptTitle="DİKKAT!" prompt="Sıfır ya da negatif bir değer giriniz." errorTitle="HATALI GİRİŞ YAPTINIZ!" error="Lütfen sıfır ya da negatif bir sayı giriniz." sqref="BV332:BV333 D335:BT341 D332:BT333 D244:BU244 D247:BU247 D251:BU251 D312:BU313 D272:BU277 D237:BU237 D299:BU307 D290:BU297 D280:BU288 D309:BU310 D263:BU270 D230:BU230 D226:BU226 D233:BU233 D240:BU240 D315:BU318 D320:BU322 BV335:BV341 BU348 BW348:CD348 BU351 BW351:CD351 BU416:BU417 BW416:CD417 BU436:BU437 BW436:CD437 BU439:BU445 BW439:CD445 BU376:BU381 BW376:CD381 BU341 BW341:CD341 BU403:BU411 BW403:CD411 BU394:BU401 BW394:CD401 BU384:BU392 BW384:CD392 BU413:BU414 BW413:CD414 BU326 BW326:CD326 BU367:BU374 BW367:CD374 BU334 BW334:CD334 BU330 BW330:CD330 BU337 BW337:CD337 BU344 BW344:CD344 BU419:BU422 BW419:CD422 BU424:BU426 BW424:CD426 BU355 BW355:CD355 BW323:CD323 E215 C105:C106 C112:C113 C128:C136 D146:BU146 D153:BU153 D160:BU160 D156:BU156 D218:BU220 C32:C33 D149:BU149 C25:C26 D209:D215 F209:BU215 E209:E213 C95:BU95 C99:BU99">
      <formula1>0</formula1>
    </dataValidation>
    <dataValidation type="whole" operator="greaterThanOrEqual" allowBlank="1" showInputMessage="1" showErrorMessage="1" errorTitle="HATALI GİRİŞ YAPTINIZ!" error="Lütfen sıfır ya da pozitif bir değer giriniz." sqref="BV324:BV330 D324:BT330 C527 D236:BU236 D227:BU227 D234:BU234 D241:BU241 D248:BU248 D243:BU243 D250:BU250 D221:BU223 D229:BU229 C525 BU347 BW347:CD347 BU331 BW331:CD331 BU338 BW338:CD338 BU345 BW345:CD345 BU352 BW352:CD352 BU428:BU434 BW428:CD434 BU354 BW354:CD354 BU327 BW327:CD327 BU333 BW333:CD333 BU340 BW340:CD340 C115:C116 C108:C109 D198:BU201 D163:BU171 D150:BU150 D173:BU180 D157:BU157 D203:BU206 D195:BU196 D139:BU145 D182:BU190 D159:BU159 D152:BU152 D208:BU208 D192:BU193 C35:C36 C28:C29 C39:C47 C15:C22 C49:C56 C58:C66 C71:C72 C68:C69 C79:C81 C74:C77 C83:C92 D90:BU90 C96:C98 C100:C102">
      <formula1>0</formula1>
    </dataValidation>
    <dataValidation type="decimal" allowBlank="1" showInputMessage="1" showErrorMessage="1" errorTitle="HATALI GİRİŞ YAPTINIZ!" error="Lütfen sıfır ya da pozitif bir değer giriniz." sqref="BS128:BT128 AN128 BE128:BQ128 BS134:BT136 AR134:BC136 AR128:BC128 D134:AF136 AJ134:AL136 D128:AF128 AN134:AN136 AJ128:AL128 BE134:BQ136">
      <formula1>-99999999999999900000</formula1>
      <formula2>99999999999999900000</formula2>
    </dataValidation>
    <dataValidation type="decimal" allowBlank="1" showInputMessage="1" showErrorMessage="1" errorTitle="HATALI GİRİŞ YAPTINIZ!" error="Lütfen sıfır ya da pozitif bir değer giriniz." sqref="CD198:CD201 BV198:BX201 D49:BU56">
      <formula1>-9999999999999990</formula1>
      <formula2>999999999999999</formula2>
    </dataValidation>
    <dataValidation type="decimal" allowBlank="1" showInputMessage="1" showErrorMessage="1" errorTitle="HATALI GİRİŞ YAPTINIZ!" error="Lütfen sıfır ya da pozitif bir değer giriniz." sqref="CD195:CD196 BV195:BX196">
      <formula1>-999999999999999000</formula1>
      <formula2>9999999999999990</formula2>
    </dataValidation>
    <dataValidation type="decimal" allowBlank="1" showInputMessage="1" showErrorMessage="1" errorTitle="HATALI GİRİŞ YAPTINIZ!" error="Lütfen sıfır ya da pozitif bir değer giriniz." sqref="BV192:BX193 CD192:CD193 BE58:BQ58 BS58:BT58 AR58:BC58 D58:AF58 AJ58:AL58 AN58">
      <formula1>-99999999999999</formula1>
      <formula2>99999999999999</formula2>
    </dataValidation>
    <dataValidation type="decimal" allowBlank="1" showInputMessage="1" showErrorMessage="1" sqref="CD182:CD190 BV182:BX190">
      <formula1>-99999999999999</formula1>
      <formula2>999999999999999</formula2>
    </dataValidation>
    <dataValidation type="decimal" allowBlank="1" showInputMessage="1" showErrorMessage="1" sqref="CD173:CD180 BV173:BX180">
      <formula1>-99999999999999</formula1>
      <formula2>9999999999999</formula2>
    </dataValidation>
    <dataValidation type="decimal" allowBlank="1" showInputMessage="1" showErrorMessage="1" errorTitle="HATALI GİRİŞ YAPTINIZ!" error="Lütfen sıfır ya da pozitif bir değer giriniz." sqref="CD163:CD171 BV163:BX171">
      <formula1>-999999999999</formula1>
      <formula2>999999999999</formula2>
    </dataValidation>
    <dataValidation type="decimal" allowBlank="1" showInputMessage="1" showErrorMessage="1" errorTitle="HATALI GİRİŞ YAPTINIZ!" error="Lütfen sıfır ya da pozitif bir değer giriniz." sqref="CD203:CD205 BV203:BX205">
      <formula1>-9999999999999990</formula1>
      <formula2>9999999999999990</formula2>
    </dataValidation>
    <dataValidation type="decimal" allowBlank="1" showInputMessage="1" showErrorMessage="1" errorTitle="HATALI GİRİŞ YAPTINIZ!" error="Lütfen sıfır ya da pozitif bir değer giriniz." sqref="D39:CD47">
      <formula1>-9999999999999990000000000000000</formula1>
      <formula2>9.99999999999999E+31</formula2>
    </dataValidation>
    <dataValidation type="whole" allowBlank="1" showInputMessage="1" showErrorMessage="1" errorTitle="HATALI GİRİŞ YAPTINIZ" error="İLGİLİ YILI DÖRT HANELİ OLARAK GİRİNİZ.&#10;" sqref="B7">
      <formula1>2000</formula1>
      <formula2>2050</formula2>
    </dataValidation>
    <dataValidation allowBlank="1" showInputMessage="1" showErrorMessage="1" errorTitle="HATALİ GİRİŞ YAPTINIZ" error="İLGİLİ GÜNÜ İKİ HANELİ NÜMERİK DEĞER OLARAK GİRİNİZ" sqref="B8:B10"/>
  </dataValidations>
  <printOptions/>
  <pageMargins left="0.47" right="0.41" top="1" bottom="0.69" header="0.5" footer="0.5"/>
  <pageSetup fitToHeight="6" fitToWidth="1" horizontalDpi="600" verticalDpi="600" orientation="portrait" pageOrder="overThenDown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2009-10-13T08:46:58Z</cp:lastPrinted>
  <dcterms:created xsi:type="dcterms:W3CDTF">1996-10-14T23:33:28Z</dcterms:created>
  <dcterms:modified xsi:type="dcterms:W3CDTF">2010-11-12T12:05:41Z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